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or\Box Sync\Conferences and Reviews\NAPAC'19\"/>
    </mc:Choice>
  </mc:AlternateContent>
  <bookViews>
    <workbookView xWindow="0" yWindow="0" windowWidth="23040" windowHeight="8616"/>
  </bookViews>
  <sheets>
    <sheet name="invited_extract" sheetId="1" r:id="rId1"/>
  </sheets>
  <calcPr calcId="162913"/>
</workbook>
</file>

<file path=xl/calcChain.xml><?xml version="1.0" encoding="utf-8"?>
<calcChain xmlns="http://schemas.openxmlformats.org/spreadsheetml/2006/main">
  <c r="J62" i="1" l="1"/>
  <c r="J55" i="1"/>
  <c r="J56" i="1"/>
  <c r="J61" i="1"/>
  <c r="J58" i="1"/>
  <c r="J60" i="1"/>
  <c r="J64" i="1"/>
  <c r="J65" i="1"/>
  <c r="J63" i="1"/>
  <c r="J57" i="1"/>
  <c r="J49" i="1"/>
  <c r="J48" i="1"/>
  <c r="J59" i="1"/>
  <c r="J50" i="1"/>
  <c r="J51" i="1"/>
  <c r="J53" i="1"/>
  <c r="J47" i="1"/>
  <c r="J52" i="1"/>
  <c r="J54" i="1"/>
  <c r="F49" i="1"/>
  <c r="G48" i="1" s="1"/>
  <c r="F48" i="1"/>
  <c r="F47" i="1"/>
  <c r="C48" i="1"/>
  <c r="C47" i="1"/>
  <c r="B49" i="1"/>
  <c r="B48" i="1"/>
  <c r="B47" i="1"/>
  <c r="G47" i="1" l="1"/>
</calcChain>
</file>

<file path=xl/sharedStrings.xml><?xml version="1.0" encoding="utf-8"?>
<sst xmlns="http://schemas.openxmlformats.org/spreadsheetml/2006/main" count="813" uniqueCount="407">
  <si>
    <t>Abstract ID</t>
  </si>
  <si>
    <t>Paper ID</t>
  </si>
  <si>
    <t>First</t>
  </si>
  <si>
    <t>Last</t>
  </si>
  <si>
    <t>Affiliation</t>
  </si>
  <si>
    <t>Speaker Email</t>
  </si>
  <si>
    <t>Mail Stop</t>
  </si>
  <si>
    <t>Address 1</t>
  </si>
  <si>
    <t>Address 2</t>
  </si>
  <si>
    <t>Address 3</t>
  </si>
  <si>
    <t>PO Box</t>
  </si>
  <si>
    <t>Town</t>
  </si>
  <si>
    <t>Postal Code</t>
  </si>
  <si>
    <t>Zip Code</t>
  </si>
  <si>
    <t>Country Code</t>
  </si>
  <si>
    <t>Type</t>
  </si>
  <si>
    <t>Title</t>
  </si>
  <si>
    <t>Abstract</t>
  </si>
  <si>
    <t>Main Classification</t>
  </si>
  <si>
    <t>Sub Classification</t>
  </si>
  <si>
    <t>Date</t>
  </si>
  <si>
    <t>Time</t>
  </si>
  <si>
    <t>Duration</t>
  </si>
  <si>
    <t>Priority</t>
  </si>
  <si>
    <t>Coordinator</t>
  </si>
  <si>
    <t>Coordinator Email</t>
  </si>
  <si>
    <t>Alexander</t>
  </si>
  <si>
    <t>Romanov</t>
  </si>
  <si>
    <t>Fermi National Accelerator Laboratory (Fermilab)</t>
  </si>
  <si>
    <t>aromanov@fnal.gov</t>
  </si>
  <si>
    <t>P.O. Box 500</t>
  </si>
  <si>
    <t>Batavia, Illinois</t>
  </si>
  <si>
    <t>IL 60510-0500</t>
  </si>
  <si>
    <t>USA</t>
  </si>
  <si>
    <t>Invited Oral</t>
  </si>
  <si>
    <t>Recent Results and Opportunities at the IOTA Facility</t>
  </si>
  <si>
    <t>The integrable-optics test accelerator (IOTA) was recently commissioned at Fermilab. This talk will present recent beam-Physics results and discuss future experiments planned at IOTA.</t>
  </si>
  <si>
    <t>05: Beam Dynamics and EM Fields</t>
  </si>
  <si>
    <t>Kazuhito Ohmi</t>
  </si>
  <si>
    <t>kazuhito.ohmi@kek.jp</t>
  </si>
  <si>
    <t>Philippe Regis-Guy Piot</t>
  </si>
  <si>
    <t>piot@nicadd.niu.edu,piot@fnal.gov</t>
  </si>
  <si>
    <t>Steven</t>
  </si>
  <si>
    <t>Lidia</t>
  </si>
  <si>
    <t>Michigan State University (FRIB) Facility for Rare Isotope Beams</t>
  </si>
  <si>
    <t>lidia@frib.msu.edu</t>
  </si>
  <si>
    <t>640 S. Shaw Lane</t>
  </si>
  <si>
    <t>East Lansing</t>
  </si>
  <si>
    <t>MI 48864</t>
  </si>
  <si>
    <t>Commissioning of the FRIB Beam Instrumentation</t>
  </si>
  <si>
    <t>A large variety of beam instrumentation have been developed, installed and commissioned. This talk will present various aspects of physics and engineering of beam instrumentation devices and their performance during the beam commissioning.</t>
  </si>
  <si>
    <t>06: Beam Instrumentation, Controls, Feedback and Operational Aspects</t>
  </si>
  <si>
    <t>John Byrd</t>
  </si>
  <si>
    <t>jbyrd@anl.gov</t>
  </si>
  <si>
    <t>Pietro Musumeci</t>
  </si>
  <si>
    <t>musumeci@physics.ucla.edu</t>
  </si>
  <si>
    <t>Jeffery</t>
  </si>
  <si>
    <t>Eldred</t>
  </si>
  <si>
    <t>Fermi National Accelerator Laboratory (Fermilab) Accelerator Physics Center</t>
  </si>
  <si>
    <t>jseldred@fnal.gov</t>
  </si>
  <si>
    <t>Physics Studies for High Intensity Proton Beams at the Fermilab Booster</t>
  </si>
  <si>
    <t>We present the results of the studies of the physics of high intensity proton seams at the 8 GeV Fermilab Booster RCS carried out in Spring 2019. The experimental studies explored a number of open issues concerning dynamics of high intensity proton beams, such as interplay of the space-charge and transverse collective instabilities, effects of magnet PS ripple on SC dynamics, effect of lattice super-periodicity on the SC dynamics, observation of quadrupole modes in SC dominated beam, determination of transverse impedances from TBT spectra, determination of the 3rd order RDTs from TBT spectra, higher order chromaticity measurements effect of bunch flattening on beam dynamics. The results of the studies provide input for further (numerical) studies and design work on the next generation of multi-MW proton RCSs.</t>
  </si>
  <si>
    <t>04: Hadron Accelerators</t>
  </si>
  <si>
    <t>Sarah M. Cousineau</t>
  </si>
  <si>
    <t>scousine@ornl.gov</t>
  </si>
  <si>
    <t>Sergei Nagaitsev</t>
  </si>
  <si>
    <t>nsergei@fnal.gov</t>
  </si>
  <si>
    <t>Anthony</t>
  </si>
  <si>
    <t>Gonsalves</t>
  </si>
  <si>
    <t>Lawrence Berkeley National Laboratory (LBNL)</t>
  </si>
  <si>
    <t>ajgonsalves@lbl.gov</t>
  </si>
  <si>
    <t>One Cyclotron Road</t>
  </si>
  <si>
    <t>Berkeley, California</t>
  </si>
  <si>
    <t>CA 94720-8211</t>
  </si>
  <si>
    <t>Petawatt Laser Guiding and Electron Beam Acceleration to 8 GeV in a Laser-Heated Capillary Discharge Waveguide</t>
  </si>
  <si>
    <t>Laser plasma accelerators are able to generate large acceleration gradients, tens to hundreds of GV/m, several orders of magnitude larger than conventional radio frequency technology. To achieve high beam energies, preformed plasma waveguides can be used to mitigate laser diffraction of focused laser pulses, increasing the acceleration length and the energy gain for a given laser power. Here we report on guiding of relativistically intense laser pulses with PW peak power over 20 diffraction lengths by increasing the focusing strength of a capillary discharge waveguide using laser inverse Bremsstrahlung heating. This allowed production of electron beams with quasi-monoenergetic peaks in energy up to 7.8 GeV,* almost double what was previously demonstrated.**</t>
  </si>
  <si>
    <t>03: Novel Particle Sources and Acceleration Techniques</t>
  </si>
  <si>
    <t>Patric Muggli</t>
  </si>
  <si>
    <t>muggli@mpp.mpg.de,muggli@usc.edu</t>
  </si>
  <si>
    <t>Carl Bernhardt Schroeder</t>
  </si>
  <si>
    <t>cbschroeder@lbl.gov</t>
  </si>
  <si>
    <t>Shu</t>
  </si>
  <si>
    <t>Nakamura</t>
  </si>
  <si>
    <t>High Energy Accelerator Research Organization (KEK) Accelerator Laboratory</t>
  </si>
  <si>
    <t>shu.nakamura@kek.jp</t>
  </si>
  <si>
    <t>1-1 Oho</t>
  </si>
  <si>
    <t>Tsukuba</t>
  </si>
  <si>
    <t>Ibaraki</t>
  </si>
  <si>
    <t>305-0801</t>
  </si>
  <si>
    <t>J</t>
  </si>
  <si>
    <t>Commissioning of the Phase 2 and Phase 3 SuperKEKB B-Factory</t>
  </si>
  <si>
    <t>The next generation of B-Factory, the SuperKEKB electron-positron collider at KEK (Japan) has started after two years shutdown from the Phase 1 commissioning in 2016. The first phase for the vacuum scrubbing in 2016 and the second phase focused on the verification of the novel "nano-beam" collision scheme were successfully completed in 2018. The modifications between Phase 1 and Phase 2 follows Phase 3 are installations of the final focus system and the Belle II detector. In order to accomplish the higher luminosity more than the predecessor KEKB , the nano-beam scheme is studied with higher bunch currents to reduce the beam-beam blowup which degrade the luminosity. The new collision scheme is reviewed and the luminosity performance and overall status in the Phase 2 and Phase 3 commissioning are presented.</t>
  </si>
  <si>
    <t>01: Circular and Linear Colliders</t>
  </si>
  <si>
    <t>Mei Bai</t>
  </si>
  <si>
    <t>m.bai@gsi.de</t>
  </si>
  <si>
    <t>Wolfram Fischer</t>
  </si>
  <si>
    <t>wolfram.fischer@bnl.gov</t>
  </si>
  <si>
    <t>Abdurahim</t>
  </si>
  <si>
    <t>Rakhman</t>
  </si>
  <si>
    <t>Oak Ridge National Laboratory (ORNL) Spallation Neutron Source</t>
  </si>
  <si>
    <t>rahim@ornl.gov</t>
  </si>
  <si>
    <t>One Bethel Valley Road</t>
  </si>
  <si>
    <t>P.O. Box 2008</t>
  </si>
  <si>
    <t>Oak Ridge, Tennessee</t>
  </si>
  <si>
    <t>TN 37831</t>
  </si>
  <si>
    <t>Manipulating H- Beams with Lasers</t>
  </si>
  <si>
    <t>In recent years lasers have been playing a vital role in many H&amp;#8722; beam measurements and experiments. This talk will review current state of development of various applications using lasers for manipulating H&amp;#8722; ion beams in accelerators. A wide range of applications will be reviewed such as beam diagnostics, laser-assisted charge-exchange injection, generation of arbitrary H0 pulse patterns and others. An overview of ongoing developments and prospects for other laser H&amp;#8722; beam interactions will also be given.</t>
  </si>
  <si>
    <t>Paul</t>
  </si>
  <si>
    <t>Carriere</t>
  </si>
  <si>
    <t>RadiaBeam Technologies (RadiaBeam)</t>
  </si>
  <si>
    <t>carriere@radiabeam.com</t>
  </si>
  <si>
    <t>1717 Stewart Street</t>
  </si>
  <si>
    <t>Santa Monica, California</t>
  </si>
  <si>
    <t>CA 90404</t>
  </si>
  <si>
    <t>Additive Manufacturing of Electrical and Thermal Devices: Challenges and Opportunities</t>
  </si>
  <si>
    <t>Metal-based, powder-bed additive manufacturing represents the convergence of three mature technologies: powder metallurgy, digital controls and high-power electron or laser beam optics. The aero, defense and medical industries have significantly benefited from this rapidly-evolving ecosystem, as it offers expanded design opportunities, part consolidation and reduced lead times. These applications are generally structural, utilizing titanium, aluminum, nickel or iron based alloys. Oxygen-free copper represents a significantly more challenging material because it¿s intrinsic properties ( i.e. thermal conductivity) as well as the purity requirements of the final part. Furthermore, accelerator components are based on internal features, which complicated downstream processing. In this presentation, the general AM industry status will be reviewed, highlighting the successful use-cases from other industries. The challenges of printing in Cu will be described from a fundamentals perspective. Finally, the current status of Cu printing will be described, highlighting current progress and areas of future investigation.</t>
  </si>
  <si>
    <t>07: Accelerator Technology</t>
  </si>
  <si>
    <t>Robert Edward Laxdal</t>
  </si>
  <si>
    <t>lax@triumf.ca</t>
  </si>
  <si>
    <t>Peter Ostroumov</t>
  </si>
  <si>
    <t>ostroumov@frib.msu.edu</t>
  </si>
  <si>
    <t>Charlotte</t>
  </si>
  <si>
    <t>Barbier</t>
  </si>
  <si>
    <t>barbiercn@ornl.gov</t>
  </si>
  <si>
    <t>Status and Future Directions for High Power Neutron Production Targets</t>
  </si>
  <si>
    <t>Development of megawatt class targets for neutron production remains one of the largest engineering challenges in the field of accelerator science. This talk will review state of the art in neutron target capabilities and ongoing R&amp;D of next generation targets.</t>
  </si>
  <si>
    <t>Holger</t>
  </si>
  <si>
    <t>Podlech</t>
  </si>
  <si>
    <t>Goethe Universität Frankfurt (IAP) Institut für Angewandte Physik</t>
  </si>
  <si>
    <t>h.podlech@iap.uni-frankfurt.de</t>
  </si>
  <si>
    <t>Max-von-Laue-Str. 1</t>
  </si>
  <si>
    <t>Frankfurt am Main</t>
  </si>
  <si>
    <t>D</t>
  </si>
  <si>
    <t>The MYRRHA Project - Challenges of a Reliable High Power Proton Linac</t>
  </si>
  <si>
    <t>The main objective of the MYRRHA project at SCK-CEN, the Belgian Nuclear Research Centre, is to demonstrate the feasibility of nuclear waste transmutation using an Accelerator Driven System (ADS). It is based on a High Power CW operated 600 MeV proton Linac with an average beam power of 2.4 MW. Due to the coupling of the accelerator with a subcritical reactor, a major concern is reliability and availability of the accelerator. The MYRRHA Linac consists of a room temperature 17 MeV Injector based on CH-cavities and the superconducting main Linac using different RF structures as Single Spokes, Double-Spokes and elliptical cavities. In 2017, it has been decided to stage the project and to start with the construction of a 100 MeV Linac (Injector and Single Spoke section) including a 400 kW proton target station. This facility (MINERVA) will be operational in 2026 aiming to evaluate the reliability potential of the 600 MeV Linac. The Front-End consisting of an ECR source, LEBT and 1.5 MeV RFQ is already operational while the first 7 CH-cavities are under construction. The presentation gives an overview about the MYRRHA Project, its challenges and the status of construction and testing.</t>
  </si>
  <si>
    <t>Kirsten</t>
  </si>
  <si>
    <t>Deitrick</t>
  </si>
  <si>
    <t>Cornell University (CLASSE) Cornell Laboratory for Accelerator-Based Sciences and Education</t>
  </si>
  <si>
    <t>kd324@cornell.edu</t>
  </si>
  <si>
    <t>Wilson Synchrotron Laboratory</t>
  </si>
  <si>
    <t>Dryden Rd</t>
  </si>
  <si>
    <t>Ithaca, New York</t>
  </si>
  <si>
    <t>NY 14853-8001</t>
  </si>
  <si>
    <t>Status of the CBETA Cornell-BNL ERL Prototype</t>
  </si>
  <si>
    <t>CBETA is under commissioning at the time of the conference. A status of the accelerator and of the experiment is given.</t>
  </si>
  <si>
    <t>02: Photon Sources and Electron Accelerators</t>
  </si>
  <si>
    <t>Alexander Zholents</t>
  </si>
  <si>
    <t>azholents@aps.anl.gov</t>
  </si>
  <si>
    <t>Yunhai Cai</t>
  </si>
  <si>
    <t>yunhai@slac.stanford.edu</t>
  </si>
  <si>
    <t>Spencer</t>
  </si>
  <si>
    <t>Gessner</t>
  </si>
  <si>
    <t>European Organization for Nuclear Research (CERN) Engineering Department (EN)</t>
  </si>
  <si>
    <t>spencer.j.gessner@cern.ch</t>
  </si>
  <si>
    <t>530-R-030</t>
  </si>
  <si>
    <t>Geneva</t>
  </si>
  <si>
    <t>CH</t>
  </si>
  <si>
    <t>Awake, Proton Bunch Self-Modulation and Electron Acceleration</t>
  </si>
  <si>
    <t>AWAKE has demonstrated the controlled self-modulation of a high energy proton bunch. Basic beam plasma interaction physics was observed and characterized. This led to the driving of large amplitude wakefields suitable for external electron injection and acceleration. Electrons were accelerated to 2GeV. The concept and the experiment will be introduced. Detailed experimental results will be presented. Possible future experiments and applications will be outlined.</t>
  </si>
  <si>
    <t>Xueying</t>
  </si>
  <si>
    <t>Lu</t>
  </si>
  <si>
    <t>SLAC National Accelerator Laboratory (SLAC)</t>
  </si>
  <si>
    <t>xylu@slac.stanford.edu</t>
  </si>
  <si>
    <t>2575 Sand Hill Road</t>
  </si>
  <si>
    <t>Menlo Park, California</t>
  </si>
  <si>
    <t>CA 94025</t>
  </si>
  <si>
    <t>Experiments with Metamaterial-Based Metallic Accelerating Structures</t>
  </si>
  <si>
    <t>In this talk, the experimental demonstration of a metamaterial-based metallic structure for wakefield acceleration will be presented. The structure supports a fundamental transverse magnetic mode with a negative group velocity leading to reversed-Cherenkov radiation. At the Argonne Wakefield Accelerator, 65 MeV electron bunches were sent through the structure to excite high-power reversed-Cherenkov wakefield radiation at 11.4 GHz. Single 45 nC electron bunches traversing the structure generated up to 25 MW in 2 ns pulses, in excellent agreement with theory. Two bunches of 85 nC in total with appropriate temporal spacing generated up to 80 MW by coherent wakefield superposition, the highest rf power that metamaterial structures ever experienced without damage. These results demonstrate the unique features of metamaterial structures that are very attractive for future high-gradient wakefield accelerators, including two-beam and collinear accelerators. Advantages include the high shunt impedance for high power generation and high-gradient acceleration, the simple and rugged structure, and a large parameter space for optimization.</t>
  </si>
  <si>
    <t>Guimei</t>
  </si>
  <si>
    <t>Wang</t>
  </si>
  <si>
    <t>Brookhaven National Laboratory (BNL) National Synchrotron Light Source II</t>
  </si>
  <si>
    <t>gwang@bnl.gov</t>
  </si>
  <si>
    <t>BNL , Upton, NY, 11973</t>
  </si>
  <si>
    <t>P.O. Box 5000</t>
  </si>
  <si>
    <t>Upton, Long Island, New York</t>
  </si>
  <si>
    <t>NY 11973</t>
  </si>
  <si>
    <t>Reaching Low Emittance in Synchrotron Light Sources by Using Complex Bends</t>
  </si>
  <si>
    <t>All modern projects of low-emittance synchrotrons follow Multi-Bend Achromat approach*. The low emittance is realized by arranging small horizontal beta-function and dispersion in the bending magnets, the number of which varies from 4 to 9 magnets per cell. We propose an alternative way to reach low emittance by use of a lattice element that we call "Complex Bend"**, instead of regular dipole magnets. The Complex Bend is a new concept of bending magnet consisting of a number of dipole poles interleaved with strong alternate focusing so as to maintain the beta-function and dispersion oscillating at very low values. The details of Complex Bend, considerations regarding the choice of optimal parameters, thoughts for its practical realization and use in low-emittance lattices, are discussed.</t>
  </si>
  <si>
    <t>Sol</t>
  </si>
  <si>
    <t>Omolayo</t>
  </si>
  <si>
    <t>oomolayo@lbl.gov</t>
  </si>
  <si>
    <t>Vacuum System Solutions for Small Vacuum Chamber Next Generation Storage Rings</t>
  </si>
  <si>
    <t>The extremely low emittance promised by multi-bend achromat (MBA) based lattices can be achieved only by strong focusing and combined functions magnets that are challenging the present technology for those magnets. Such a level of focusing can be achievable only if significantly small gap magnets are used. Such a requirement imposes extremely small vacuum chamber cross-section with very small vacuum conductance. A new vacuum strategy using distributed pumping and other challenging solutions are adopted to achieve the goals. This talk describes these challenges and presents a review of the technological solutions presently pursued.</t>
  </si>
  <si>
    <t>Xavier</t>
  </si>
  <si>
    <t>Buffat</t>
  </si>
  <si>
    <t>European Organization for Nuclear Research (CERN) Beams Department (BE)</t>
  </si>
  <si>
    <t>xavier.buffat@cern.ch</t>
  </si>
  <si>
    <t>Esplanade des Particules 1</t>
  </si>
  <si>
    <t>LHC Status and Plans</t>
  </si>
  <si>
    <t>Performance and accelerator physics challenges from LHC Run 2 are reviewed, along with the ongoing preparation and plans for LHC Runs 3 and 4.</t>
  </si>
  <si>
    <t>Davide</t>
  </si>
  <si>
    <t>Gamba</t>
  </si>
  <si>
    <t>European Organization for Nuclear Research (CERN)</t>
  </si>
  <si>
    <t>davide.gamba@cern.ch</t>
  </si>
  <si>
    <t>Esplanades de Particules 1</t>
  </si>
  <si>
    <t>Meyrin</t>
  </si>
  <si>
    <t>ELENA Commissioning</t>
  </si>
  <si>
    <t>The Extra Low Energy Antiproton storage ring (ELENA) is an upgrade project at the CERN AD (Antiproton Decelerator). ELENA will further decelerates the 5.3 MeV antiprotons coming from the AD down to 100 keV. ELENA features electron cooling for emittance control during the deceleration and therefore preserve the beam intensity and to generate bright bunches extracted towards the experiments. The lower energy will allow for increasing the antiproton trapping efficiency up to two orders of magnitude, which is typically less than 1% with the present beam from AD. The ring has been completed with the installation of the electron cooler at the beginning of 2018. Decelerated beams with characteristics close to the design values have been obtained before the start of CERN Long Shutdown 2 (LS2). During LS2 electrostatic transfer lines from the ELENA ring to the experimental zones will be installed, replacing the magnetic transfer lines from the AD ring. The latest results of commissioning with H- and antiprotons and the first observation of electron cooling in ELENA will be presented, together with an overview of the project and status and plans for LS2 and beyond.</t>
  </si>
  <si>
    <t>Manjit</t>
  </si>
  <si>
    <t>Dosanjh</t>
  </si>
  <si>
    <t>manjit.dosanjh@cern.ch</t>
  </si>
  <si>
    <t>Novel Medical Linacs for  Challenging Environments</t>
  </si>
  <si>
    <t>25 millions cancer cases are predicted in 2035, 65-70% will occur in low and middle income countries (LMICs). The current generation of linear accelerators in use in upper-income countries often do not function well in the adverse conditions in LMICs as regular interruptions to energy supply, lack of air temperature control in buildings and weak health systems between others. A new generation of environmental friendly radiotherapy accelerator that consumes little power on standby and has reduction heat production, low instantaneous power demand and local power storage would reduce reliance on the electricity grid and is in development. The talk will describe the effort made in this sense.</t>
  </si>
  <si>
    <t>08: Applications of Accelerators, Technology Transfer and Industrial Relations</t>
  </si>
  <si>
    <t>Michael Spata</t>
  </si>
  <si>
    <t>spata@jlab.org</t>
  </si>
  <si>
    <t>Angeles Faus-Golfe</t>
  </si>
  <si>
    <t>fausgolf@lal.in2p3.fr</t>
  </si>
  <si>
    <t>Javier</t>
  </si>
  <si>
    <t>Munilla</t>
  </si>
  <si>
    <t>Centro de Investigaciones Energéticas, Medioambientales y Tecnológicas (CIEMAT)</t>
  </si>
  <si>
    <t>javier.munilla@ciemat.es</t>
  </si>
  <si>
    <t>Avenida Complutense 40</t>
  </si>
  <si>
    <t>Madrid</t>
  </si>
  <si>
    <t>E</t>
  </si>
  <si>
    <t>16 Tesla Magnets for the Future Circular Collider Proton-Proton</t>
  </si>
  <si>
    <t>One of the main R&amp;D efforts being made in the framework of the FCC-hh project is the development of the 16 Tesla dipole magnets. The talk will describe the recent achievements in this area.</t>
  </si>
  <si>
    <t>Dmitry</t>
  </si>
  <si>
    <t>Kayran</t>
  </si>
  <si>
    <t>Brookhaven National Laboratory (BNL)</t>
  </si>
  <si>
    <t>dkayran@bnl.gov</t>
  </si>
  <si>
    <t>911C</t>
  </si>
  <si>
    <t>Commissioning of Electron Accelerator LEReC for Bunch Beam Cooling</t>
  </si>
  <si>
    <t>The brand new state of the art electron accelerator LEReC was built and commissioned at BNL. The LEReC accelerator includes a photocathode DC gun, a laser system, a photocathode delivery system, magnets, beam diagnostics, a SRF booster cavity, and a set of Normal Conducting RF cavities to provide sufficient flexibility to tune the beam in the longitudinal phase space. Electron beam quality suitable for cooling was achieved [1] which lead to the first demonstration of bunched beam electron cooling of hadron beams in the Relativistic Heavy Ion Collider [2]. This presentation will discuss commissioning results, achieved beam parameters and performance of the LEReC systems.</t>
  </si>
  <si>
    <t>Nicholas</t>
  </si>
  <si>
    <t>Evans</t>
  </si>
  <si>
    <t>Oak Ridge National Laboratory (ORNL RAD) Spallation Neutron Source Research Accelerator Division</t>
  </si>
  <si>
    <t>evansnj@ornl.gov</t>
  </si>
  <si>
    <t>PO Box 2008</t>
  </si>
  <si>
    <t>Foil R&amp;D and Temperature Measurements at the SNS</t>
  </si>
  <si>
    <t>The SNS uses charge exchange injection during the accumulation of the accelerated beam in the ring. At a beam power of 1.2 MW, the stripping foil lasts for many weeks, sometimes months. However, given the upgrade to 2.8 MW, it is important to know the current temperature of the foil in order to estimate its lifetime for the new beam power and beam size. This paper will discuss the foil R&amp;D and experimental temperature measurements of a stripper foil, exposed to current operating conditions of the SNS accelerator.</t>
  </si>
  <si>
    <t>Qiang</t>
  </si>
  <si>
    <t>Gao</t>
  </si>
  <si>
    <t>Tsinghua University in Beijing (TUB) Accelerator Laboratory Department of Engineering Physics</t>
  </si>
  <si>
    <t>gaoq08thu@gmail.com</t>
  </si>
  <si>
    <t>Beijing</t>
  </si>
  <si>
    <t>PRC</t>
  </si>
  <si>
    <t>Single-Shot Wakefield Measurement System</t>
  </si>
  <si>
    <t>A new experimental technique for the accurate measurements of wakefields is presented. Knowledge of wakefields is required for many applications ranging from the suppression of wakefields that arise from geometrical discontinuities to the enhancement of wakefields in structure and plasma based wakefield accelerators. In the past, direct measurements of wakefields were done with the drive-witness technique wherein the delay of a short witness beam trailing collinearly behind a high-charge drive beam is scanned over multiple shots and the wakefield is inferred from the energy spectrum of the witness beam. That technique is limited by shot-to-shot jitter, overlap of the drive and witness energy spectrum and the loss of all time-domain information. In this paper, we describe a new technique that overcomes these limitations by measuring the longitudinal phase space of a long witness beam and the drive beam in a single shot. We conclude by presenting experimental results to demonstrate its feasibility using a dielectric structure wakefield accelerator.</t>
  </si>
  <si>
    <t>Fuhao</t>
  </si>
  <si>
    <t>Ji</t>
  </si>
  <si>
    <t>fuhaoji@lbl.gov</t>
  </si>
  <si>
    <t>Ultrafast Relativistic Nanoprobes</t>
  </si>
  <si>
    <t>Taking advantage of the unprecedented average brightness of the APEX electron gun providing relativistic electron pulses at high repetition rates, we demonstrate for the first time the generation of ultrafast relativistic electron beams with picometer-scale emittance and their ability to probe nanoscale features on materials with complex microstructures. At the sample plane, the APEX beam is tightly focused by a custom in-vacuum lens system based on permanent magnet quadrupoles, and its evolution around the waist is tracked by a knife-edge technique, allowing accurate reconstruction of the beam shape and local density. We then use the focused beam to characterize a Ti-6 wt\% Al polycrystalline sample by correlating the diffraction and imaging modality, showcasing the capability to locate grain boundaries and map adjacent crystallographic domains with sub-micron precision. This work provides a new paradigm for ultrafast electron instrumentation.</t>
  </si>
  <si>
    <t>Boris</t>
  </si>
  <si>
    <t>Podobedov</t>
  </si>
  <si>
    <t>boris@bnl.gov</t>
  </si>
  <si>
    <t>bldg. 744</t>
  </si>
  <si>
    <t>Beam Dynamics Measurements with New Generation BPMs</t>
  </si>
  <si>
    <t>The newest generation of high resolution digital BPMs allows to achieve much higher resolution for a number of beam dynamics measurements. One enabling technique is to carry out simultaneous measurements with more than one bunch and to separately analyze the turn-by-turn data from the separate bunches. This allows for example to measure detuning with current or amplitude with much higher accuracy than previous methods.</t>
  </si>
  <si>
    <t>Nathaniel</t>
  </si>
  <si>
    <t>Pogue</t>
  </si>
  <si>
    <t>Lawrence Livermore National Laboratory (LLNL)</t>
  </si>
  <si>
    <t>pogue1@llnl.gov</t>
  </si>
  <si>
    <t>7000 East Avenue</t>
  </si>
  <si>
    <t>Livermore, California</t>
  </si>
  <si>
    <t>CA 94551</t>
  </si>
  <si>
    <t>Multi-Pulse Scorpius Linear Induction Accelerator for Flash X-Ray Radiography</t>
  </si>
  <si>
    <t>The Scorpius electron linear induction accelerator is currently being developed for NNSA stockpile stewardship's Enhanced Capabilities for Subcritical Experiments (ECSE) Program. The purpose is to provide multiple x-ray pulses for flash radiography of large hydrodynamic experiments driven by high explosive. The Scorpius accelerator is designed to produce four 90-ns, 2-kA, 20-MeV electron pulses with the inter-pulse separation varying from 100 ns to 900 ns. The exiting electron pulses will be focused onto a high-Z target to produce the needed radiographic x-ray sources. The ECSE Scorpius project is managed at Los Alamos National Laboratory with cooperation from Lawrence Livermore National Laboratory, Sandia National Laboratory and Nevada National Security Site. Currently, the project completion date is set for 2024. This presentation will cover Scorpius accelerator's development status.</t>
  </si>
  <si>
    <t>Auralee</t>
  </si>
  <si>
    <t>Edelen</t>
  </si>
  <si>
    <t>edelen@slac.stanford.edu</t>
  </si>
  <si>
    <t>Machine Learning Demonstrations on Accelerators</t>
  </si>
  <si>
    <t>Machine learning has been used in various ways to improve the SLAC LCLS operation including the development of surrogate models to improve real-time modeling, advanced optimization of accelerator operating configurations such as quadrupole or undulator strengths, development of virtual diagnostics to 'measure' accelerator and beam parameters, and prognostics to improve operating time.</t>
  </si>
  <si>
    <t>Siqi</t>
  </si>
  <si>
    <t>Li</t>
  </si>
  <si>
    <t>siqili@slac.stanford.edu</t>
  </si>
  <si>
    <t>Generation and Characterization of  Attosecond Pulses From X-Ray Free-Electron Laser</t>
  </si>
  <si>
    <t>In this talk I will discuss the production and application of sub-femtosecond x-ray pulses recently generated at LCLS. I will focus on angular streaking as the measurement technique to resolve the extremely short x-ray pulses. This method exploits phase dependent energy modulation of a photoelectron ionized in the presence of a strong laser field with circular polarization. I will present experimental results of single shot images and preliminary analysis results. Specifically I will discuss two applications of this technique: streaking of the Auger electrons and measuring the shape resonance directly in the time domain.</t>
  </si>
  <si>
    <t>Sang-Hoon</t>
  </si>
  <si>
    <t>Kim</t>
  </si>
  <si>
    <t>kims@frib.msu.edu</t>
  </si>
  <si>
    <t>Experience and Lessons in FRIB Superconducting Quarter-Wave Resonator RF Commissioning</t>
  </si>
  <si>
    <t>The superconducting (SC) linac for the Facility for Rare Isotope Beams (FRIB) has one quarter-wave resonator (QWR) segment and two half-wave resonator (HWR) segments. Linac Segment 1 contains twelve beta = 0.041 and ninety-two beta = 0.085 QWRs operating at 80.5 MHz, and thirty-nine SC solenoid packages. RF commissioning and beam commissioning of Segment 1 was completed in April 2019. The design accelerating gradients (5.1 MV/m for beta = 0.041 and 5.6 MV/m for beta = 0.085) were achieved in all of the cavities with no multipacting or field emission issues. The amplitude and phase stability of the cavity field met the design goals, peak-to-peak stability of +/- 1% and +/- 1 degree, respectively. We achieved 20.3 MeV per nucleon beams of Ar, Kr, Ne, and Xe beams with Segment 1. In this talk, we will discuss lessons learned from the RF commissioning of the cryomodules, including mitigation of microphonics in QWRs operated at 4.5 K and methods developed for efficient testing, conditioning, and commissioning of more than 100 SC cavities, each with its own independent RF system.</t>
  </si>
  <si>
    <t>Andrei</t>
  </si>
  <si>
    <t>Seryi</t>
  </si>
  <si>
    <t>Thomas Jefferson National Accelerator Facility (JLab)</t>
  </si>
  <si>
    <t>seryi@jlab.org</t>
  </si>
  <si>
    <t>12000 Jefferson Ave.</t>
  </si>
  <si>
    <t>Newport News, Virginia</t>
  </si>
  <si>
    <t>VA 23606</t>
  </si>
  <si>
    <t>Opening Session Oral</t>
  </si>
  <si>
    <t>Electron Ion Collider Accelerator Designs</t>
  </si>
  <si>
    <t>With the completion of the National Academy of Sciences Assessment of a US electron-ion collider,the prospects for construction of such a facility have taken a step forward. This presentation would provide an overview of the two site-specific US designs: JLEIC (Jefferson Lab) and eRHIC (Brookhaven).</t>
  </si>
  <si>
    <t>Brett</t>
  </si>
  <si>
    <t>Parker</t>
  </si>
  <si>
    <t>parker@bnl.gov</t>
  </si>
  <si>
    <t>Bldg. 902A, SMD</t>
  </si>
  <si>
    <t>Electron Ion Collider Machine Detector Interface</t>
  </si>
  <si>
    <t>This presentation summarizes the physics requirements as they translate into accelerator requirements at the machine-detector interface. Unique aspects of the Interaction Region and detector acceptance -- unique to an Electron Ion Collider -- are summarized. Designs of both site-specific concepts are outlined.</t>
  </si>
  <si>
    <t>Marc</t>
  </si>
  <si>
    <t>Ross</t>
  </si>
  <si>
    <t>mcrec@slac.stanford.edu</t>
  </si>
  <si>
    <t>LCLS-II SC Linac: Challenges and Status</t>
  </si>
  <si>
    <t>The Linac Coherent Light Source II (LCLS-II) project requires the assembly and installation of 37 cryomodules in order to deliver a 4 GeV electron beam to the undulators to produce both soft and hard x-ray pulses at a repetition rate up to 1 MHz. All of the cryomodules will operate in continuous wave mode, with 35 operating at 1.3 GHz for acceleration and 2 operating at 3.9 GHz to linearize the longitudinal beam profile. The assembly and testing of the 1.3 GHz cryomodules is well underway and the 3.9 GHz cryomodule work is entering into the precryomodule testing and component validation phase. Few first cryomodules have been shipped to SLAC for installation in tunnel. The status and challenges of these efforts will be reported on in this paper.</t>
  </si>
  <si>
    <t>Romanenko</t>
  </si>
  <si>
    <t>aroman@fnal.gov</t>
  </si>
  <si>
    <t>Closing Session Oral</t>
  </si>
  <si>
    <t>SC Cavities for Quantum Computers</t>
  </si>
  <si>
    <t>Accelerator ultra-high Q 3D cavity expertise can enable a qualitative jump on achievable photon lifetimes/coherence, which have direct application for quantum computers. Today Q ~ 2.e9 demonstrated to "quantum" regime, providing t ~ 100 msec at 12 mK, 1000 photons at the first try. In this presentation we will overview the program and discuss progress towards the quantum implementation of SRF technology at Fermilab and first results.</t>
  </si>
  <si>
    <t>Stanislav</t>
  </si>
  <si>
    <t>Baturin</t>
  </si>
  <si>
    <t>Enrico Fermi Institute University of Chicago</t>
  </si>
  <si>
    <t>s.s.baturin@gmail.com</t>
  </si>
  <si>
    <t>5640 South Ellis Ave.</t>
  </si>
  <si>
    <t>Chicago, Illinois</t>
  </si>
  <si>
    <t>Beam Dynamics in Structure-Based Beam-Driven Accelerators</t>
  </si>
  <si>
    <t>Structure-based beam-driven acceleration scheme still lacks an understanding of many aspects, such as beam stability, energy transfer efficiency. This talk will be focused on analytical methods and simple mathematical models to address these remaining challenges and gain detailed insight into important effects in beam-driven acceleration schemes.</t>
  </si>
  <si>
    <t>Katherine</t>
  </si>
  <si>
    <t>Harkay</t>
  </si>
  <si>
    <t>Argonne National Laboratory (ANL) Advanced Photon Source</t>
  </si>
  <si>
    <t>harkay@aps.anl.gov</t>
  </si>
  <si>
    <t>ASD/401</t>
  </si>
  <si>
    <t>9700 South Cass Avenue</t>
  </si>
  <si>
    <t>Argonne, Illinois</t>
  </si>
  <si>
    <t>IL 60439</t>
  </si>
  <si>
    <t>Operational Experience with Superconducting Undulators at APS</t>
  </si>
  <si>
    <t>APS has been developing superconducting undulators for over a decade. Presently, two planar and one helical device are in operation in the APS storage ring, and a number of devices will be installed in the APS Upgrade ring. All superconducting devices perform with very high reliability and have very minor effect on the storage ring operation. To achieve this, a number of storage ring modifications had to be done, such as introduction of the beam abort system to eliminate device quenches during beam dumps, and lattice and orbit modifications to allow for installation of the small horizontal gap helical device with magnet coils in the plane of synchrotron radiation.</t>
  </si>
  <si>
    <t>Greg</t>
  </si>
  <si>
    <t>Piefer</t>
  </si>
  <si>
    <t>SHINE Medical Technologies</t>
  </si>
  <si>
    <t>greg.piefer@shinemend.com</t>
  </si>
  <si>
    <t>2555 Industrial Drive</t>
  </si>
  <si>
    <t>Monona, Wisconsin</t>
  </si>
  <si>
    <t>WI 53713</t>
  </si>
  <si>
    <t>SHINE: Addressing the Tc-99 Shortage with Accelerator Technology</t>
  </si>
  <si>
    <t>SHINE is developing a solution to the domestic storage of Tc-99, an important radioisotope used in medical imaging. The talk will describe the uses as well as the production and distribution of Tc-99. It will then describe SHINE's technical solution as well as some of the insights gained from starting a small company based on accelerator technology.</t>
  </si>
  <si>
    <t>Martina</t>
  </si>
  <si>
    <t>Martinello</t>
  </si>
  <si>
    <t>mmartine@fnal.gov</t>
  </si>
  <si>
    <t>Recent Advance in SRF Cavity Technologies</t>
  </si>
  <si>
    <t>FNAL has been making great accomplishments in SRF technology recent years under her leadership. Notably the nitrogen doping technique to significantly increase the quality factor of SRF cavities has been made use of all over the world nowadays, being exemplified by LCLS II. In addition, the theoretical understanding of the effect is progressing well. Systematic, extensive study/analysis is ongoing on the basis of the joint effort of experiment and theory. Deeper understanding of RF superconductivity obtained through these efforts is benefitting world-wide accelerator institutes using SRF technology.</t>
  </si>
  <si>
    <t>Guillaume</t>
  </si>
  <si>
    <t>Machicoane</t>
  </si>
  <si>
    <t>machicoa@nscl.msu.edu</t>
  </si>
  <si>
    <t>Recent Advance in ECR Heavy Ion Sources</t>
  </si>
  <si>
    <t>High current, high charge states heavy ion sources have been requested further recently. It is interesting to see recent progress world wide in this technology.</t>
  </si>
  <si>
    <t>Ryan</t>
  </si>
  <si>
    <t>Lindberg</t>
  </si>
  <si>
    <t>Argonne National Laboratory (ANL)</t>
  </si>
  <si>
    <t>lindberg@aps.anl.gov</t>
  </si>
  <si>
    <t>Physics of the MBA Lattice</t>
  </si>
  <si>
    <t>Multi-bend achromat (MBA) lattices were proposed more than 25 years ago as a way to reduce the emittance of third generation storage rings by 1-2 orders of magnitude, and thereby increase the x-ray brightness by a similar factor. However, it wasn't until the recent advances in compact magnets and vacuum pumping, pioneered by MAX-IV and CERN, respectively, that MBA lattices could be considered as the basis for a light source. Now, there are many projects around the world that employ an MBA lattice to achieve an emittance well below 1 nm. I will begin by briefly reviewing how the MBA lattice can achieve an ultra-low emittance. Then, I will proceed to discuss how the essential physics of the MBA drives its design, and how that in turn impacts the physics. For example, its requirement for strong magnets leads to a small dynamic aperture and physically small vacuum chambers, which in turn impacts impedance and collective effects. I will try to illustrate this interplay with advances made by many other projects, but will inevitably favor the recent progress of the APS-Upgrade project, where we are targeting a 42-pm design for hard x-rays.</t>
  </si>
  <si>
    <t>Sergei</t>
  </si>
  <si>
    <t>Nagaitsev</t>
  </si>
  <si>
    <t>MS 306</t>
  </si>
  <si>
    <t>Review of Recent Advances in Cooling Techniques</t>
  </si>
  <si>
    <t>Beam cooling plays an important role in future electron-ion colliders. The talk will review recent advances in cooling techniques. It will especially discuss variants of electron cooling such as e.g., coherent and micro-bunched electron cooling. Other cooling technique, e.g. optical stochastic cooling will also be presented.</t>
  </si>
  <si>
    <t>Garland</t>
  </si>
  <si>
    <t>US Department of Energy (DOE/NP) Office of Nuclear Physics SC-26</t>
  </si>
  <si>
    <t>marc.garland@science.doe.gov</t>
  </si>
  <si>
    <t>SC-26</t>
  </si>
  <si>
    <t>19901 Germantown Road</t>
  </si>
  <si>
    <t>Germantown</t>
  </si>
  <si>
    <t>MD</t>
  </si>
  <si>
    <t>Department of Energy Isotope Program Accelerator Production of Isotopes</t>
  </si>
  <si>
    <t>The United States Department of Energy's Isotope Program (DOE IP) produces radioactive and enriched stable isotopes that are in short supply to meet the nation's needs for research and for commercial and national security applications. DOE has more than twenty-one laboratories, many with nuclear reactors, particle accelerators, and processing facilities useful for the production of isotopes. This talk will focus on the DOE IP's accelerator production facilities, presenting descriptions of the facilities, the isotopes they produce and their applications. An overview of the science of accelerator production methods will be also be provided. Isotope production is accomplished using proton accelerators at the Brookhaven and Los Alamos National Laboratories, electron accelerators at the Argonne National Laboratory and Thomas Jefferson National Accelerator Facility, and a multi-particle cyclotron at the University of Washington. The Facility for Rare Isotope Beams, under construction at Michigan State University, will harvest large quantities of many rare isotopes to support scientific research and applications.</t>
  </si>
  <si>
    <t>Jayakar</t>
  </si>
  <si>
    <t>Thangaraj</t>
  </si>
  <si>
    <t>jtobin@fnal.gov</t>
  </si>
  <si>
    <t>Accelerators for Industry</t>
  </si>
  <si>
    <t>TBD</t>
  </si>
  <si>
    <t>Thomas</t>
  </si>
  <si>
    <t>Glasmacher</t>
  </si>
  <si>
    <t>glasmacher@frib.msu.edu</t>
  </si>
  <si>
    <t>Status of FRIB Project</t>
  </si>
  <si>
    <t>Marie-Emmanuelle</t>
  </si>
  <si>
    <t>Couprie</t>
  </si>
  <si>
    <t>Synchrotron Soleil (SOLEIL)</t>
  </si>
  <si>
    <t>marie-emmanuelle.couprie@synchrotron-soleil.fr</t>
  </si>
  <si>
    <t xml:space="preserve">Synchrotorn SOLEIL, St Aubin, </t>
  </si>
  <si>
    <t>L'Orme des Merisiers</t>
  </si>
  <si>
    <t>Saint-Aubin</t>
  </si>
  <si>
    <t>BP 48</t>
  </si>
  <si>
    <t>Gif-sur-Yvette</t>
  </si>
  <si>
    <t>Cedex</t>
  </si>
  <si>
    <t>F</t>
  </si>
  <si>
    <t>Possibilities for Future Synchrotron Radiation Sources</t>
  </si>
  <si>
    <t>M</t>
  </si>
  <si>
    <t>Guesses</t>
  </si>
  <si>
    <t>Male</t>
  </si>
  <si>
    <t>Female</t>
  </si>
  <si>
    <t>total</t>
  </si>
  <si>
    <t>Gender</t>
  </si>
  <si>
    <t>Inst</t>
  </si>
  <si>
    <t>SLAC</t>
  </si>
  <si>
    <t>FNAL</t>
  </si>
  <si>
    <t>KEK</t>
  </si>
  <si>
    <t>ORNL</t>
  </si>
  <si>
    <t>CERN</t>
  </si>
  <si>
    <t>BNL</t>
  </si>
  <si>
    <t>MSU</t>
  </si>
  <si>
    <t>LBNL</t>
  </si>
  <si>
    <t>RadiaBeam</t>
  </si>
  <si>
    <t>Goethe</t>
  </si>
  <si>
    <t>Cornell</t>
  </si>
  <si>
    <t>CIE</t>
  </si>
  <si>
    <t>TUB</t>
  </si>
  <si>
    <t>JLAB</t>
  </si>
  <si>
    <t>UC</t>
  </si>
  <si>
    <t>ANL</t>
  </si>
  <si>
    <t>DOE</t>
  </si>
  <si>
    <t>Soliel</t>
  </si>
  <si>
    <t>Nationality</t>
  </si>
  <si>
    <t>Us</t>
  </si>
  <si>
    <t>non-US</t>
  </si>
  <si>
    <t>SHINE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</si>
</sst>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0" fillId="33" borderId="0" xfId="0" applyFill="1"/>
    <xf numFmtId="10" fontId="0" fillId="0" borderId="0" xfId="0" applyNumberFormat="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65"/>
  <sheetViews>
    <sheetView tabSelected="1" topLeftCell="A39" workbookViewId="0">
      <selection activeCell="N53" sqref="N53"/>
    </sheetView>
  </sheetViews>
  <sheetFormatPr defaultRowHeight="14.4" x14ac:dyDescent="0.3"/>
  <sheetData>
    <row r="2" spans="1:29" x14ac:dyDescent="0.3">
      <c r="A2" t="s">
        <v>0</v>
      </c>
      <c r="B2" t="s">
        <v>1</v>
      </c>
      <c r="C2" s="1" t="s">
        <v>379</v>
      </c>
      <c r="D2" t="s">
        <v>2</v>
      </c>
      <c r="E2" t="s">
        <v>3</v>
      </c>
      <c r="F2" t="s">
        <v>4</v>
      </c>
      <c r="H2" t="s">
        <v>5</v>
      </c>
      <c r="I2" t="s">
        <v>6</v>
      </c>
      <c r="J2" t="s">
        <v>7</v>
      </c>
      <c r="K2" t="s">
        <v>8</v>
      </c>
      <c r="L2" t="s">
        <v>9</v>
      </c>
      <c r="M2" t="s">
        <v>10</v>
      </c>
      <c r="N2" t="s">
        <v>11</v>
      </c>
      <c r="O2" t="s">
        <v>12</v>
      </c>
      <c r="P2" t="s">
        <v>13</v>
      </c>
      <c r="Q2" t="s">
        <v>14</v>
      </c>
      <c r="R2" t="s">
        <v>15</v>
      </c>
      <c r="S2" t="s">
        <v>16</v>
      </c>
      <c r="T2" t="s">
        <v>17</v>
      </c>
      <c r="U2" t="s">
        <v>18</v>
      </c>
      <c r="V2" t="s">
        <v>19</v>
      </c>
      <c r="W2" t="s">
        <v>20</v>
      </c>
      <c r="X2" t="s">
        <v>21</v>
      </c>
      <c r="Y2" t="s">
        <v>22</v>
      </c>
      <c r="Z2" t="s">
        <v>23</v>
      </c>
      <c r="AA2" t="s">
        <v>24</v>
      </c>
      <c r="AB2" t="s">
        <v>25</v>
      </c>
    </row>
    <row r="3" spans="1:29" x14ac:dyDescent="0.3">
      <c r="A3">
        <v>1068</v>
      </c>
      <c r="C3" s="1" t="s">
        <v>378</v>
      </c>
      <c r="D3" t="s">
        <v>26</v>
      </c>
      <c r="E3" t="s">
        <v>27</v>
      </c>
      <c r="F3" t="s">
        <v>28</v>
      </c>
      <c r="G3" t="s">
        <v>386</v>
      </c>
      <c r="H3" t="s">
        <v>29</v>
      </c>
      <c r="M3" t="s">
        <v>30</v>
      </c>
      <c r="N3" t="s">
        <v>31</v>
      </c>
      <c r="P3" t="s">
        <v>32</v>
      </c>
      <c r="Q3" t="s">
        <v>33</v>
      </c>
      <c r="R3" t="s">
        <v>34</v>
      </c>
      <c r="S3" t="s">
        <v>35</v>
      </c>
      <c r="T3" t="s">
        <v>36</v>
      </c>
      <c r="U3" t="s">
        <v>37</v>
      </c>
      <c r="Z3" t="s">
        <v>38</v>
      </c>
      <c r="AA3" t="s">
        <v>39</v>
      </c>
      <c r="AB3" t="s">
        <v>40</v>
      </c>
      <c r="AC3" t="s">
        <v>41</v>
      </c>
    </row>
    <row r="4" spans="1:29" x14ac:dyDescent="0.3">
      <c r="A4">
        <v>1083</v>
      </c>
      <c r="C4" s="1" t="s">
        <v>378</v>
      </c>
      <c r="D4" t="s">
        <v>42</v>
      </c>
      <c r="E4" t="s">
        <v>43</v>
      </c>
      <c r="F4" t="s">
        <v>44</v>
      </c>
      <c r="G4" t="s">
        <v>391</v>
      </c>
      <c r="H4" t="s">
        <v>45</v>
      </c>
      <c r="J4" t="s">
        <v>46</v>
      </c>
      <c r="N4" t="s">
        <v>47</v>
      </c>
      <c r="P4" t="s">
        <v>48</v>
      </c>
      <c r="Q4" t="s">
        <v>33</v>
      </c>
      <c r="R4" t="s">
        <v>34</v>
      </c>
      <c r="S4" t="s">
        <v>49</v>
      </c>
      <c r="T4" t="s">
        <v>50</v>
      </c>
      <c r="U4" t="s">
        <v>51</v>
      </c>
      <c r="Z4" t="s">
        <v>52</v>
      </c>
      <c r="AA4" t="s">
        <v>53</v>
      </c>
      <c r="AB4" t="s">
        <v>54</v>
      </c>
      <c r="AC4" t="s">
        <v>55</v>
      </c>
    </row>
    <row r="5" spans="1:29" x14ac:dyDescent="0.3">
      <c r="A5">
        <v>1180</v>
      </c>
      <c r="C5" s="1" t="s">
        <v>378</v>
      </c>
      <c r="D5" t="s">
        <v>56</v>
      </c>
      <c r="E5" t="s">
        <v>57</v>
      </c>
      <c r="F5" t="s">
        <v>58</v>
      </c>
      <c r="G5" t="s">
        <v>386</v>
      </c>
      <c r="H5" t="s">
        <v>59</v>
      </c>
      <c r="I5">
        <v>221</v>
      </c>
      <c r="M5" t="s">
        <v>30</v>
      </c>
      <c r="N5" t="s">
        <v>31</v>
      </c>
      <c r="P5" t="s">
        <v>32</v>
      </c>
      <c r="Q5" t="s">
        <v>33</v>
      </c>
      <c r="R5" t="s">
        <v>34</v>
      </c>
      <c r="S5" t="s">
        <v>60</v>
      </c>
      <c r="T5" t="s">
        <v>61</v>
      </c>
      <c r="U5" t="s">
        <v>62</v>
      </c>
      <c r="Z5" t="s">
        <v>63</v>
      </c>
      <c r="AA5" t="s">
        <v>64</v>
      </c>
      <c r="AB5" t="s">
        <v>65</v>
      </c>
      <c r="AC5" t="s">
        <v>66</v>
      </c>
    </row>
    <row r="6" spans="1:29" x14ac:dyDescent="0.3">
      <c r="A6">
        <v>1184</v>
      </c>
      <c r="C6" s="1" t="s">
        <v>378</v>
      </c>
      <c r="D6" t="s">
        <v>67</v>
      </c>
      <c r="E6" t="s">
        <v>68</v>
      </c>
      <c r="F6" t="s">
        <v>69</v>
      </c>
      <c r="G6" t="s">
        <v>392</v>
      </c>
      <c r="H6" t="s">
        <v>70</v>
      </c>
      <c r="J6" t="s">
        <v>71</v>
      </c>
      <c r="N6" t="s">
        <v>72</v>
      </c>
      <c r="P6" t="s">
        <v>73</v>
      </c>
      <c r="Q6" t="s">
        <v>33</v>
      </c>
      <c r="R6" t="s">
        <v>34</v>
      </c>
      <c r="S6" t="s">
        <v>74</v>
      </c>
      <c r="T6" t="s">
        <v>75</v>
      </c>
      <c r="U6" t="s">
        <v>76</v>
      </c>
      <c r="Z6" t="s">
        <v>77</v>
      </c>
      <c r="AA6" t="s">
        <v>78</v>
      </c>
      <c r="AB6" t="s">
        <v>79</v>
      </c>
      <c r="AC6" t="s">
        <v>80</v>
      </c>
    </row>
    <row r="7" spans="1:29" x14ac:dyDescent="0.3">
      <c r="A7">
        <v>1190</v>
      </c>
      <c r="C7" s="1" t="s">
        <v>378</v>
      </c>
      <c r="D7" t="s">
        <v>81</v>
      </c>
      <c r="E7" t="s">
        <v>82</v>
      </c>
      <c r="F7" t="s">
        <v>83</v>
      </c>
      <c r="G7" t="s">
        <v>387</v>
      </c>
      <c r="H7" t="s">
        <v>84</v>
      </c>
      <c r="J7" t="s">
        <v>85</v>
      </c>
      <c r="K7" t="s">
        <v>86</v>
      </c>
      <c r="N7" t="s">
        <v>87</v>
      </c>
      <c r="P7" t="s">
        <v>88</v>
      </c>
      <c r="Q7" t="s">
        <v>89</v>
      </c>
      <c r="R7" t="s">
        <v>34</v>
      </c>
      <c r="S7" t="s">
        <v>90</v>
      </c>
      <c r="T7" t="s">
        <v>91</v>
      </c>
      <c r="U7" t="s">
        <v>92</v>
      </c>
      <c r="Z7" t="s">
        <v>93</v>
      </c>
      <c r="AA7" t="s">
        <v>94</v>
      </c>
      <c r="AB7" t="s">
        <v>95</v>
      </c>
      <c r="AC7" t="s">
        <v>96</v>
      </c>
    </row>
    <row r="8" spans="1:29" x14ac:dyDescent="0.3">
      <c r="A8">
        <v>1194</v>
      </c>
      <c r="C8" s="1" t="s">
        <v>378</v>
      </c>
      <c r="D8" t="s">
        <v>97</v>
      </c>
      <c r="E8" t="s">
        <v>98</v>
      </c>
      <c r="F8" t="s">
        <v>99</v>
      </c>
      <c r="G8" t="s">
        <v>388</v>
      </c>
      <c r="H8" t="s">
        <v>100</v>
      </c>
      <c r="J8" t="s">
        <v>101</v>
      </c>
      <c r="M8" t="s">
        <v>102</v>
      </c>
      <c r="N8" t="s">
        <v>103</v>
      </c>
      <c r="P8" t="s">
        <v>104</v>
      </c>
      <c r="Q8" t="s">
        <v>33</v>
      </c>
      <c r="R8" t="s">
        <v>34</v>
      </c>
      <c r="S8" t="s">
        <v>105</v>
      </c>
      <c r="T8" t="s">
        <v>106</v>
      </c>
      <c r="U8" t="s">
        <v>51</v>
      </c>
      <c r="Z8" t="s">
        <v>52</v>
      </c>
      <c r="AA8" t="s">
        <v>53</v>
      </c>
      <c r="AB8" t="s">
        <v>54</v>
      </c>
      <c r="AC8" t="s">
        <v>55</v>
      </c>
    </row>
    <row r="9" spans="1:29" x14ac:dyDescent="0.3">
      <c r="A9">
        <v>1196</v>
      </c>
      <c r="C9" s="1" t="s">
        <v>378</v>
      </c>
      <c r="D9" t="s">
        <v>107</v>
      </c>
      <c r="E9" t="s">
        <v>108</v>
      </c>
      <c r="F9" t="s">
        <v>109</v>
      </c>
      <c r="G9" t="s">
        <v>393</v>
      </c>
      <c r="H9" t="s">
        <v>110</v>
      </c>
      <c r="J9" t="s">
        <v>111</v>
      </c>
      <c r="N9" t="s">
        <v>112</v>
      </c>
      <c r="P9" t="s">
        <v>113</v>
      </c>
      <c r="Q9" t="s">
        <v>33</v>
      </c>
      <c r="R9" t="s">
        <v>34</v>
      </c>
      <c r="S9" t="s">
        <v>114</v>
      </c>
      <c r="T9" t="s">
        <v>115</v>
      </c>
      <c r="U9" t="s">
        <v>116</v>
      </c>
      <c r="Z9" t="s">
        <v>117</v>
      </c>
      <c r="AA9" t="s">
        <v>118</v>
      </c>
      <c r="AB9" t="s">
        <v>119</v>
      </c>
      <c r="AC9" t="s">
        <v>120</v>
      </c>
    </row>
    <row r="10" spans="1:29" x14ac:dyDescent="0.3">
      <c r="A10">
        <v>1207</v>
      </c>
      <c r="C10" s="1" t="s">
        <v>376</v>
      </c>
      <c r="D10" t="s">
        <v>121</v>
      </c>
      <c r="E10" t="s">
        <v>122</v>
      </c>
      <c r="F10" t="s">
        <v>99</v>
      </c>
      <c r="G10" t="s">
        <v>388</v>
      </c>
      <c r="H10" t="s">
        <v>123</v>
      </c>
      <c r="J10" t="s">
        <v>101</v>
      </c>
      <c r="M10" t="s">
        <v>102</v>
      </c>
      <c r="N10" t="s">
        <v>103</v>
      </c>
      <c r="P10" t="s">
        <v>104</v>
      </c>
      <c r="Q10" t="s">
        <v>33</v>
      </c>
      <c r="R10" t="s">
        <v>34</v>
      </c>
      <c r="S10" t="s">
        <v>124</v>
      </c>
      <c r="T10" t="s">
        <v>125</v>
      </c>
      <c r="U10" t="s">
        <v>116</v>
      </c>
      <c r="Z10" t="s">
        <v>117</v>
      </c>
      <c r="AA10" t="s">
        <v>118</v>
      </c>
      <c r="AB10" t="s">
        <v>119</v>
      </c>
      <c r="AC10" t="s">
        <v>120</v>
      </c>
    </row>
    <row r="11" spans="1:29" x14ac:dyDescent="0.3">
      <c r="A11">
        <v>1212</v>
      </c>
      <c r="C11" s="1" t="s">
        <v>378</v>
      </c>
      <c r="D11" t="s">
        <v>126</v>
      </c>
      <c r="E11" t="s">
        <v>127</v>
      </c>
      <c r="F11" t="s">
        <v>128</v>
      </c>
      <c r="G11" t="s">
        <v>394</v>
      </c>
      <c r="H11" t="s">
        <v>129</v>
      </c>
      <c r="J11" t="s">
        <v>130</v>
      </c>
      <c r="N11" t="s">
        <v>131</v>
      </c>
      <c r="O11">
        <v>60438</v>
      </c>
      <c r="Q11" t="s">
        <v>132</v>
      </c>
      <c r="R11" t="s">
        <v>34</v>
      </c>
      <c r="S11" t="s">
        <v>133</v>
      </c>
      <c r="T11" t="s">
        <v>134</v>
      </c>
      <c r="U11" t="s">
        <v>62</v>
      </c>
      <c r="Z11" t="s">
        <v>63</v>
      </c>
      <c r="AA11" t="s">
        <v>64</v>
      </c>
      <c r="AB11" t="s">
        <v>65</v>
      </c>
      <c r="AC11" t="s">
        <v>66</v>
      </c>
    </row>
    <row r="12" spans="1:29" x14ac:dyDescent="0.3">
      <c r="A12">
        <v>1216</v>
      </c>
      <c r="C12" s="1" t="s">
        <v>376</v>
      </c>
      <c r="D12" t="s">
        <v>135</v>
      </c>
      <c r="E12" t="s">
        <v>136</v>
      </c>
      <c r="F12" t="s">
        <v>137</v>
      </c>
      <c r="G12" t="s">
        <v>395</v>
      </c>
      <c r="H12" t="s">
        <v>138</v>
      </c>
      <c r="J12" t="s">
        <v>139</v>
      </c>
      <c r="K12" t="s">
        <v>140</v>
      </c>
      <c r="N12" t="s">
        <v>141</v>
      </c>
      <c r="P12" t="s">
        <v>142</v>
      </c>
      <c r="Q12" t="s">
        <v>33</v>
      </c>
      <c r="R12" t="s">
        <v>34</v>
      </c>
      <c r="S12" t="s">
        <v>143</v>
      </c>
      <c r="T12" t="s">
        <v>144</v>
      </c>
      <c r="U12" t="s">
        <v>145</v>
      </c>
      <c r="Z12" t="s">
        <v>146</v>
      </c>
      <c r="AA12" t="s">
        <v>147</v>
      </c>
      <c r="AB12" t="s">
        <v>148</v>
      </c>
      <c r="AC12" t="s">
        <v>149</v>
      </c>
    </row>
    <row r="13" spans="1:29" x14ac:dyDescent="0.3">
      <c r="A13">
        <v>1224</v>
      </c>
      <c r="C13" s="1" t="s">
        <v>378</v>
      </c>
      <c r="D13" t="s">
        <v>150</v>
      </c>
      <c r="E13" t="s">
        <v>151</v>
      </c>
      <c r="F13" t="s">
        <v>152</v>
      </c>
      <c r="G13" t="s">
        <v>389</v>
      </c>
      <c r="H13" t="s">
        <v>153</v>
      </c>
      <c r="I13" t="s">
        <v>154</v>
      </c>
      <c r="N13" t="s">
        <v>155</v>
      </c>
      <c r="O13">
        <v>1211</v>
      </c>
      <c r="P13">
        <v>23</v>
      </c>
      <c r="Q13" t="s">
        <v>156</v>
      </c>
      <c r="R13" t="s">
        <v>34</v>
      </c>
      <c r="S13" t="s">
        <v>157</v>
      </c>
      <c r="T13" t="s">
        <v>158</v>
      </c>
      <c r="U13" t="s">
        <v>76</v>
      </c>
      <c r="Z13" t="s">
        <v>77</v>
      </c>
      <c r="AA13" t="s">
        <v>78</v>
      </c>
      <c r="AB13" t="s">
        <v>79</v>
      </c>
      <c r="AC13" t="s">
        <v>80</v>
      </c>
    </row>
    <row r="14" spans="1:29" x14ac:dyDescent="0.3">
      <c r="A14">
        <v>1226</v>
      </c>
      <c r="C14" s="1" t="s">
        <v>378</v>
      </c>
      <c r="D14" t="s">
        <v>159</v>
      </c>
      <c r="E14" t="s">
        <v>160</v>
      </c>
      <c r="F14" t="s">
        <v>161</v>
      </c>
      <c r="G14" t="s">
        <v>385</v>
      </c>
      <c r="H14" t="s">
        <v>162</v>
      </c>
      <c r="I14">
        <v>54</v>
      </c>
      <c r="J14" t="s">
        <v>163</v>
      </c>
      <c r="N14" t="s">
        <v>164</v>
      </c>
      <c r="P14" t="s">
        <v>165</v>
      </c>
      <c r="Q14" t="s">
        <v>33</v>
      </c>
      <c r="R14" t="s">
        <v>34</v>
      </c>
      <c r="S14" t="s">
        <v>166</v>
      </c>
      <c r="T14" t="s">
        <v>167</v>
      </c>
      <c r="U14" t="s">
        <v>76</v>
      </c>
      <c r="Z14" t="s">
        <v>77</v>
      </c>
      <c r="AA14" t="s">
        <v>78</v>
      </c>
      <c r="AB14" t="s">
        <v>79</v>
      </c>
      <c r="AC14" t="s">
        <v>80</v>
      </c>
    </row>
    <row r="15" spans="1:29" x14ac:dyDescent="0.3">
      <c r="A15">
        <v>1235</v>
      </c>
      <c r="C15" s="1" t="s">
        <v>376</v>
      </c>
      <c r="D15" t="s">
        <v>168</v>
      </c>
      <c r="E15" t="s">
        <v>169</v>
      </c>
      <c r="F15" t="s">
        <v>170</v>
      </c>
      <c r="G15" t="s">
        <v>390</v>
      </c>
      <c r="H15" t="s">
        <v>171</v>
      </c>
      <c r="I15" t="s">
        <v>172</v>
      </c>
      <c r="M15" t="s">
        <v>173</v>
      </c>
      <c r="N15" t="s">
        <v>174</v>
      </c>
      <c r="P15" t="s">
        <v>175</v>
      </c>
      <c r="Q15" t="s">
        <v>33</v>
      </c>
      <c r="R15" t="s">
        <v>34</v>
      </c>
      <c r="S15" t="s">
        <v>176</v>
      </c>
      <c r="T15" t="s">
        <v>177</v>
      </c>
      <c r="U15" t="s">
        <v>37</v>
      </c>
      <c r="Z15" t="s">
        <v>38</v>
      </c>
      <c r="AA15" t="s">
        <v>39</v>
      </c>
      <c r="AB15" t="s">
        <v>40</v>
      </c>
      <c r="AC15" t="s">
        <v>41</v>
      </c>
    </row>
    <row r="16" spans="1:29" x14ac:dyDescent="0.3">
      <c r="A16">
        <v>1260</v>
      </c>
      <c r="C16" s="1" t="s">
        <v>378</v>
      </c>
      <c r="D16" t="s">
        <v>178</v>
      </c>
      <c r="E16" t="s">
        <v>179</v>
      </c>
      <c r="F16" t="s">
        <v>69</v>
      </c>
      <c r="G16" t="s">
        <v>392</v>
      </c>
      <c r="H16" t="s">
        <v>180</v>
      </c>
      <c r="J16" t="s">
        <v>71</v>
      </c>
      <c r="N16" t="s">
        <v>72</v>
      </c>
      <c r="P16" t="s">
        <v>73</v>
      </c>
      <c r="Q16" t="s">
        <v>33</v>
      </c>
      <c r="R16" t="s">
        <v>34</v>
      </c>
      <c r="S16" t="s">
        <v>181</v>
      </c>
      <c r="T16" t="s">
        <v>182</v>
      </c>
      <c r="U16" t="s">
        <v>51</v>
      </c>
      <c r="Z16" t="s">
        <v>52</v>
      </c>
      <c r="AA16" t="s">
        <v>53</v>
      </c>
      <c r="AB16" t="s">
        <v>54</v>
      </c>
      <c r="AC16" t="s">
        <v>55</v>
      </c>
    </row>
    <row r="17" spans="1:29" x14ac:dyDescent="0.3">
      <c r="A17">
        <v>1282</v>
      </c>
      <c r="C17" s="1" t="s">
        <v>378</v>
      </c>
      <c r="D17" t="s">
        <v>183</v>
      </c>
      <c r="E17" t="s">
        <v>184</v>
      </c>
      <c r="F17" t="s">
        <v>185</v>
      </c>
      <c r="G17" t="s">
        <v>389</v>
      </c>
      <c r="H17" t="s">
        <v>186</v>
      </c>
      <c r="J17" t="s">
        <v>187</v>
      </c>
      <c r="N17" t="s">
        <v>155</v>
      </c>
      <c r="O17">
        <v>1211</v>
      </c>
      <c r="P17">
        <v>23</v>
      </c>
      <c r="Q17" t="s">
        <v>156</v>
      </c>
      <c r="R17" t="s">
        <v>34</v>
      </c>
      <c r="S17" t="s">
        <v>188</v>
      </c>
      <c r="T17" t="s">
        <v>189</v>
      </c>
      <c r="U17" t="s">
        <v>92</v>
      </c>
      <c r="Z17" t="s">
        <v>93</v>
      </c>
      <c r="AA17" t="s">
        <v>94</v>
      </c>
      <c r="AB17" t="s">
        <v>95</v>
      </c>
      <c r="AC17" t="s">
        <v>96</v>
      </c>
    </row>
    <row r="18" spans="1:29" x14ac:dyDescent="0.3">
      <c r="A18">
        <v>1289</v>
      </c>
      <c r="C18" s="1" t="s">
        <v>378</v>
      </c>
      <c r="D18" t="s">
        <v>190</v>
      </c>
      <c r="E18" t="s">
        <v>191</v>
      </c>
      <c r="F18" t="s">
        <v>192</v>
      </c>
      <c r="G18" t="s">
        <v>389</v>
      </c>
      <c r="H18" t="s">
        <v>193</v>
      </c>
      <c r="J18" t="s">
        <v>194</v>
      </c>
      <c r="N18" t="s">
        <v>195</v>
      </c>
      <c r="O18">
        <v>1217</v>
      </c>
      <c r="Q18" t="s">
        <v>156</v>
      </c>
      <c r="R18" t="s">
        <v>34</v>
      </c>
      <c r="S18" t="s">
        <v>196</v>
      </c>
      <c r="T18" t="s">
        <v>197</v>
      </c>
      <c r="U18" t="s">
        <v>62</v>
      </c>
      <c r="Z18" t="s">
        <v>63</v>
      </c>
      <c r="AA18" t="s">
        <v>64</v>
      </c>
      <c r="AB18" t="s">
        <v>65</v>
      </c>
      <c r="AC18" t="s">
        <v>66</v>
      </c>
    </row>
    <row r="19" spans="1:29" x14ac:dyDescent="0.3">
      <c r="A19">
        <v>1313</v>
      </c>
      <c r="C19" s="1" t="s">
        <v>378</v>
      </c>
      <c r="D19" t="s">
        <v>198</v>
      </c>
      <c r="E19" t="s">
        <v>199</v>
      </c>
      <c r="F19" t="s">
        <v>192</v>
      </c>
      <c r="G19" t="s">
        <v>389</v>
      </c>
      <c r="H19" t="s">
        <v>200</v>
      </c>
      <c r="J19" t="s">
        <v>194</v>
      </c>
      <c r="N19" t="s">
        <v>195</v>
      </c>
      <c r="O19">
        <v>1217</v>
      </c>
      <c r="Q19" t="s">
        <v>156</v>
      </c>
      <c r="R19" t="s">
        <v>34</v>
      </c>
      <c r="S19" t="s">
        <v>201</v>
      </c>
      <c r="T19" t="s">
        <v>202</v>
      </c>
      <c r="U19" t="s">
        <v>203</v>
      </c>
      <c r="Z19" t="s">
        <v>204</v>
      </c>
      <c r="AA19" t="s">
        <v>205</v>
      </c>
      <c r="AB19" t="s">
        <v>206</v>
      </c>
      <c r="AC19" t="s">
        <v>207</v>
      </c>
    </row>
    <row r="20" spans="1:29" x14ac:dyDescent="0.3">
      <c r="A20">
        <v>1315</v>
      </c>
      <c r="C20" s="1" t="s">
        <v>378</v>
      </c>
      <c r="D20" t="s">
        <v>208</v>
      </c>
      <c r="E20" t="s">
        <v>209</v>
      </c>
      <c r="F20" t="s">
        <v>210</v>
      </c>
      <c r="G20" t="s">
        <v>396</v>
      </c>
      <c r="H20" t="s">
        <v>211</v>
      </c>
      <c r="J20" t="s">
        <v>212</v>
      </c>
      <c r="N20" t="s">
        <v>213</v>
      </c>
      <c r="O20">
        <v>28040</v>
      </c>
      <c r="Q20" t="s">
        <v>214</v>
      </c>
      <c r="R20" t="s">
        <v>34</v>
      </c>
      <c r="S20" t="s">
        <v>215</v>
      </c>
      <c r="T20" t="s">
        <v>216</v>
      </c>
      <c r="U20" t="s">
        <v>116</v>
      </c>
      <c r="Z20" t="s">
        <v>117</v>
      </c>
      <c r="AA20" t="s">
        <v>118</v>
      </c>
      <c r="AB20" t="s">
        <v>119</v>
      </c>
      <c r="AC20" t="s">
        <v>120</v>
      </c>
    </row>
    <row r="21" spans="1:29" x14ac:dyDescent="0.3">
      <c r="A21">
        <v>1318</v>
      </c>
      <c r="C21" s="1" t="s">
        <v>378</v>
      </c>
      <c r="D21" t="s">
        <v>217</v>
      </c>
      <c r="E21" t="s">
        <v>218</v>
      </c>
      <c r="F21" t="s">
        <v>219</v>
      </c>
      <c r="G21" t="s">
        <v>390</v>
      </c>
      <c r="H21" t="s">
        <v>220</v>
      </c>
      <c r="I21" t="s">
        <v>221</v>
      </c>
      <c r="M21" t="s">
        <v>173</v>
      </c>
      <c r="N21" t="s">
        <v>174</v>
      </c>
      <c r="P21">
        <v>11973</v>
      </c>
      <c r="Q21" t="s">
        <v>33</v>
      </c>
      <c r="R21" t="s">
        <v>34</v>
      </c>
      <c r="S21" t="s">
        <v>222</v>
      </c>
      <c r="T21" t="s">
        <v>223</v>
      </c>
      <c r="U21" t="s">
        <v>92</v>
      </c>
      <c r="Z21" t="s">
        <v>93</v>
      </c>
      <c r="AA21" t="s">
        <v>94</v>
      </c>
      <c r="AB21" t="s">
        <v>95</v>
      </c>
      <c r="AC21" t="s">
        <v>96</v>
      </c>
    </row>
    <row r="22" spans="1:29" x14ac:dyDescent="0.3">
      <c r="A22">
        <v>1320</v>
      </c>
      <c r="C22" s="1" t="s">
        <v>378</v>
      </c>
      <c r="D22" t="s">
        <v>224</v>
      </c>
      <c r="E22" t="s">
        <v>225</v>
      </c>
      <c r="F22" t="s">
        <v>226</v>
      </c>
      <c r="G22" t="s">
        <v>388</v>
      </c>
      <c r="H22" t="s">
        <v>227</v>
      </c>
      <c r="I22">
        <v>6455</v>
      </c>
      <c r="M22" t="s">
        <v>228</v>
      </c>
      <c r="N22" t="s">
        <v>103</v>
      </c>
      <c r="P22" t="s">
        <v>104</v>
      </c>
      <c r="Q22" t="s">
        <v>33</v>
      </c>
      <c r="R22" t="s">
        <v>34</v>
      </c>
      <c r="S22" t="s">
        <v>229</v>
      </c>
      <c r="T22" t="s">
        <v>230</v>
      </c>
      <c r="U22" t="s">
        <v>62</v>
      </c>
      <c r="Z22" t="s">
        <v>63</v>
      </c>
      <c r="AA22" t="s">
        <v>64</v>
      </c>
      <c r="AB22" t="s">
        <v>65</v>
      </c>
      <c r="AC22" t="s">
        <v>66</v>
      </c>
    </row>
    <row r="23" spans="1:29" x14ac:dyDescent="0.3">
      <c r="A23">
        <v>1327</v>
      </c>
      <c r="C23" s="1" t="s">
        <v>378</v>
      </c>
      <c r="D23" t="s">
        <v>231</v>
      </c>
      <c r="E23" t="s">
        <v>232</v>
      </c>
      <c r="F23" t="s">
        <v>233</v>
      </c>
      <c r="G23" t="s">
        <v>397</v>
      </c>
      <c r="H23" t="s">
        <v>234</v>
      </c>
      <c r="N23" t="s">
        <v>235</v>
      </c>
      <c r="P23">
        <v>100084</v>
      </c>
      <c r="Q23" t="s">
        <v>236</v>
      </c>
      <c r="R23" t="s">
        <v>34</v>
      </c>
      <c r="S23" t="s">
        <v>237</v>
      </c>
      <c r="T23" t="s">
        <v>238</v>
      </c>
      <c r="U23" t="s">
        <v>51</v>
      </c>
      <c r="Z23" t="s">
        <v>52</v>
      </c>
      <c r="AA23" t="s">
        <v>53</v>
      </c>
      <c r="AB23" t="s">
        <v>54</v>
      </c>
      <c r="AC23" t="s">
        <v>55</v>
      </c>
    </row>
    <row r="24" spans="1:29" x14ac:dyDescent="0.3">
      <c r="A24">
        <v>1341</v>
      </c>
      <c r="C24" s="1" t="s">
        <v>378</v>
      </c>
      <c r="D24" t="s">
        <v>239</v>
      </c>
      <c r="E24" t="s">
        <v>240</v>
      </c>
      <c r="F24" t="s">
        <v>69</v>
      </c>
      <c r="G24" t="s">
        <v>392</v>
      </c>
      <c r="H24" t="s">
        <v>241</v>
      </c>
      <c r="J24" t="s">
        <v>71</v>
      </c>
      <c r="N24" t="s">
        <v>72</v>
      </c>
      <c r="P24" t="s">
        <v>73</v>
      </c>
      <c r="Q24" t="s">
        <v>33</v>
      </c>
      <c r="R24" t="s">
        <v>34</v>
      </c>
      <c r="S24" t="s">
        <v>242</v>
      </c>
      <c r="T24" t="s">
        <v>243</v>
      </c>
      <c r="U24" t="s">
        <v>145</v>
      </c>
      <c r="Z24" t="s">
        <v>146</v>
      </c>
      <c r="AA24" t="s">
        <v>147</v>
      </c>
      <c r="AB24" t="s">
        <v>148</v>
      </c>
      <c r="AC24" t="s">
        <v>149</v>
      </c>
    </row>
    <row r="25" spans="1:29" x14ac:dyDescent="0.3">
      <c r="A25">
        <v>1351</v>
      </c>
      <c r="C25" s="1" t="s">
        <v>378</v>
      </c>
      <c r="D25" t="s">
        <v>244</v>
      </c>
      <c r="E25" t="s">
        <v>245</v>
      </c>
      <c r="F25" t="s">
        <v>170</v>
      </c>
      <c r="G25" t="s">
        <v>390</v>
      </c>
      <c r="H25" t="s">
        <v>246</v>
      </c>
      <c r="I25" t="s">
        <v>247</v>
      </c>
      <c r="M25" t="s">
        <v>173</v>
      </c>
      <c r="N25" t="s">
        <v>174</v>
      </c>
      <c r="P25" t="s">
        <v>175</v>
      </c>
      <c r="Q25" t="s">
        <v>33</v>
      </c>
      <c r="R25" t="s">
        <v>34</v>
      </c>
      <c r="S25" t="s">
        <v>248</v>
      </c>
      <c r="T25" t="s">
        <v>249</v>
      </c>
      <c r="U25" t="s">
        <v>37</v>
      </c>
      <c r="Z25" t="s">
        <v>38</v>
      </c>
      <c r="AA25" t="s">
        <v>39</v>
      </c>
      <c r="AB25" t="s">
        <v>40</v>
      </c>
      <c r="AC25" t="s">
        <v>41</v>
      </c>
    </row>
    <row r="26" spans="1:29" x14ac:dyDescent="0.3">
      <c r="A26">
        <v>1379</v>
      </c>
      <c r="C26" s="1" t="s">
        <v>378</v>
      </c>
      <c r="D26" t="s">
        <v>250</v>
      </c>
      <c r="E26" t="s">
        <v>251</v>
      </c>
      <c r="F26" t="s">
        <v>252</v>
      </c>
      <c r="G26" t="s">
        <v>392</v>
      </c>
      <c r="H26" t="s">
        <v>253</v>
      </c>
      <c r="J26" t="s">
        <v>254</v>
      </c>
      <c r="N26" t="s">
        <v>255</v>
      </c>
      <c r="P26" t="s">
        <v>256</v>
      </c>
      <c r="Q26" t="s">
        <v>33</v>
      </c>
      <c r="R26" t="s">
        <v>34</v>
      </c>
      <c r="S26" t="s">
        <v>257</v>
      </c>
      <c r="T26" t="s">
        <v>258</v>
      </c>
      <c r="U26" t="s">
        <v>145</v>
      </c>
      <c r="Z26" t="s">
        <v>146</v>
      </c>
      <c r="AA26" t="s">
        <v>147</v>
      </c>
      <c r="AB26" t="s">
        <v>148</v>
      </c>
      <c r="AC26" t="s">
        <v>149</v>
      </c>
    </row>
    <row r="27" spans="1:29" x14ac:dyDescent="0.3">
      <c r="A27">
        <v>1382</v>
      </c>
      <c r="C27" s="1" t="s">
        <v>376</v>
      </c>
      <c r="D27" t="s">
        <v>259</v>
      </c>
      <c r="E27" t="s">
        <v>260</v>
      </c>
      <c r="F27" t="s">
        <v>161</v>
      </c>
      <c r="G27" t="s">
        <v>385</v>
      </c>
      <c r="H27" t="s">
        <v>261</v>
      </c>
      <c r="J27" t="s">
        <v>163</v>
      </c>
      <c r="N27" t="s">
        <v>164</v>
      </c>
      <c r="P27" t="s">
        <v>165</v>
      </c>
      <c r="Q27" t="s">
        <v>33</v>
      </c>
      <c r="R27" t="s">
        <v>34</v>
      </c>
      <c r="S27" t="s">
        <v>262</v>
      </c>
      <c r="T27" t="s">
        <v>263</v>
      </c>
      <c r="U27" t="s">
        <v>51</v>
      </c>
      <c r="Z27" t="s">
        <v>52</v>
      </c>
      <c r="AA27" t="s">
        <v>53</v>
      </c>
      <c r="AB27" t="s">
        <v>54</v>
      </c>
      <c r="AC27" t="s">
        <v>55</v>
      </c>
    </row>
    <row r="28" spans="1:29" x14ac:dyDescent="0.3">
      <c r="A28">
        <v>1385</v>
      </c>
      <c r="C28" s="1" t="s">
        <v>376</v>
      </c>
      <c r="D28" t="s">
        <v>264</v>
      </c>
      <c r="E28" t="s">
        <v>265</v>
      </c>
      <c r="F28" t="s">
        <v>161</v>
      </c>
      <c r="G28" t="s">
        <v>385</v>
      </c>
      <c r="H28" t="s">
        <v>266</v>
      </c>
      <c r="J28" t="s">
        <v>163</v>
      </c>
      <c r="N28" t="s">
        <v>164</v>
      </c>
      <c r="P28" t="s">
        <v>165</v>
      </c>
      <c r="Q28" t="s">
        <v>33</v>
      </c>
      <c r="R28" t="s">
        <v>34</v>
      </c>
      <c r="S28" t="s">
        <v>267</v>
      </c>
      <c r="T28" t="s">
        <v>268</v>
      </c>
      <c r="U28" t="s">
        <v>145</v>
      </c>
      <c r="Z28" t="s">
        <v>146</v>
      </c>
      <c r="AA28" t="s">
        <v>147</v>
      </c>
      <c r="AB28" t="s">
        <v>148</v>
      </c>
      <c r="AC28" t="s">
        <v>149</v>
      </c>
    </row>
    <row r="29" spans="1:29" x14ac:dyDescent="0.3">
      <c r="A29">
        <v>1392</v>
      </c>
      <c r="C29" s="1" t="s">
        <v>378</v>
      </c>
      <c r="D29" t="s">
        <v>269</v>
      </c>
      <c r="E29" t="s">
        <v>270</v>
      </c>
      <c r="F29" t="s">
        <v>44</v>
      </c>
      <c r="G29" t="s">
        <v>391</v>
      </c>
      <c r="H29" t="s">
        <v>271</v>
      </c>
      <c r="J29" t="s">
        <v>46</v>
      </c>
      <c r="N29" t="s">
        <v>47</v>
      </c>
      <c r="P29" t="s">
        <v>48</v>
      </c>
      <c r="Q29" t="s">
        <v>33</v>
      </c>
      <c r="R29" t="s">
        <v>34</v>
      </c>
      <c r="S29" t="s">
        <v>272</v>
      </c>
      <c r="T29" t="s">
        <v>273</v>
      </c>
      <c r="U29" t="s">
        <v>116</v>
      </c>
      <c r="Z29" t="s">
        <v>117</v>
      </c>
      <c r="AA29" t="s">
        <v>118</v>
      </c>
      <c r="AB29" t="s">
        <v>119</v>
      </c>
      <c r="AC29" t="s">
        <v>120</v>
      </c>
    </row>
    <row r="30" spans="1:29" x14ac:dyDescent="0.3">
      <c r="A30">
        <v>1400</v>
      </c>
      <c r="C30" s="1" t="s">
        <v>378</v>
      </c>
      <c r="D30" t="s">
        <v>274</v>
      </c>
      <c r="E30" t="s">
        <v>275</v>
      </c>
      <c r="F30" t="s">
        <v>276</v>
      </c>
      <c r="G30" t="s">
        <v>398</v>
      </c>
      <c r="H30" t="s">
        <v>277</v>
      </c>
      <c r="J30" t="s">
        <v>278</v>
      </c>
      <c r="N30" t="s">
        <v>279</v>
      </c>
      <c r="P30" t="s">
        <v>280</v>
      </c>
      <c r="Q30" t="s">
        <v>33</v>
      </c>
      <c r="R30" t="s">
        <v>281</v>
      </c>
      <c r="S30" t="s">
        <v>282</v>
      </c>
      <c r="T30" t="s">
        <v>283</v>
      </c>
      <c r="U30" t="s">
        <v>92</v>
      </c>
      <c r="Z30" t="s">
        <v>93</v>
      </c>
      <c r="AA30" t="s">
        <v>94</v>
      </c>
      <c r="AB30" t="s">
        <v>95</v>
      </c>
      <c r="AC30" t="s">
        <v>96</v>
      </c>
    </row>
    <row r="31" spans="1:29" x14ac:dyDescent="0.3">
      <c r="A31">
        <v>1401</v>
      </c>
      <c r="C31" s="1" t="s">
        <v>378</v>
      </c>
      <c r="D31" t="s">
        <v>284</v>
      </c>
      <c r="E31" t="s">
        <v>285</v>
      </c>
      <c r="F31" t="s">
        <v>219</v>
      </c>
      <c r="G31" t="s">
        <v>390</v>
      </c>
      <c r="H31" t="s">
        <v>286</v>
      </c>
      <c r="I31" t="s">
        <v>287</v>
      </c>
      <c r="M31" t="s">
        <v>173</v>
      </c>
      <c r="N31" t="s">
        <v>174</v>
      </c>
      <c r="P31">
        <v>11973</v>
      </c>
      <c r="Q31" t="s">
        <v>33</v>
      </c>
      <c r="R31" t="s">
        <v>34</v>
      </c>
      <c r="S31" t="s">
        <v>288</v>
      </c>
      <c r="T31" t="s">
        <v>289</v>
      </c>
      <c r="U31" t="s">
        <v>92</v>
      </c>
      <c r="Z31" t="s">
        <v>93</v>
      </c>
      <c r="AA31" t="s">
        <v>94</v>
      </c>
      <c r="AB31" t="s">
        <v>95</v>
      </c>
      <c r="AC31" t="s">
        <v>96</v>
      </c>
    </row>
    <row r="32" spans="1:29" x14ac:dyDescent="0.3">
      <c r="A32">
        <v>1404</v>
      </c>
      <c r="C32" s="1" t="s">
        <v>378</v>
      </c>
      <c r="D32" t="s">
        <v>290</v>
      </c>
      <c r="E32" t="s">
        <v>291</v>
      </c>
      <c r="F32" t="s">
        <v>161</v>
      </c>
      <c r="G32" t="s">
        <v>385</v>
      </c>
      <c r="H32" t="s">
        <v>292</v>
      </c>
      <c r="J32" t="s">
        <v>163</v>
      </c>
      <c r="N32" t="s">
        <v>164</v>
      </c>
      <c r="P32" t="s">
        <v>165</v>
      </c>
      <c r="Q32" t="s">
        <v>33</v>
      </c>
      <c r="R32" t="s">
        <v>34</v>
      </c>
      <c r="S32" t="s">
        <v>293</v>
      </c>
      <c r="T32" t="s">
        <v>294</v>
      </c>
      <c r="U32" t="s">
        <v>145</v>
      </c>
      <c r="Z32" t="s">
        <v>146</v>
      </c>
      <c r="AA32" t="s">
        <v>147</v>
      </c>
      <c r="AB32" t="s">
        <v>148</v>
      </c>
      <c r="AC32" t="s">
        <v>149</v>
      </c>
    </row>
    <row r="33" spans="1:29" x14ac:dyDescent="0.3">
      <c r="A33">
        <v>1405</v>
      </c>
      <c r="C33" s="1" t="s">
        <v>378</v>
      </c>
      <c r="D33" t="s">
        <v>26</v>
      </c>
      <c r="E33" t="s">
        <v>295</v>
      </c>
      <c r="F33" t="s">
        <v>28</v>
      </c>
      <c r="G33" t="s">
        <v>386</v>
      </c>
      <c r="H33" t="s">
        <v>296</v>
      </c>
      <c r="I33">
        <v>316</v>
      </c>
      <c r="M33" t="s">
        <v>30</v>
      </c>
      <c r="N33" t="s">
        <v>31</v>
      </c>
      <c r="P33" t="s">
        <v>32</v>
      </c>
      <c r="Q33" t="s">
        <v>33</v>
      </c>
      <c r="R33" t="s">
        <v>297</v>
      </c>
      <c r="S33" t="s">
        <v>298</v>
      </c>
      <c r="T33" t="s">
        <v>299</v>
      </c>
      <c r="U33" t="s">
        <v>116</v>
      </c>
      <c r="Z33" t="s">
        <v>117</v>
      </c>
      <c r="AA33" t="s">
        <v>118</v>
      </c>
      <c r="AB33" t="s">
        <v>119</v>
      </c>
      <c r="AC33" t="s">
        <v>120</v>
      </c>
    </row>
    <row r="34" spans="1:29" x14ac:dyDescent="0.3">
      <c r="A34">
        <v>1419</v>
      </c>
      <c r="C34" s="1" t="s">
        <v>378</v>
      </c>
      <c r="D34" t="s">
        <v>300</v>
      </c>
      <c r="E34" t="s">
        <v>301</v>
      </c>
      <c r="F34" t="s">
        <v>302</v>
      </c>
      <c r="G34" t="s">
        <v>399</v>
      </c>
      <c r="H34" t="s">
        <v>303</v>
      </c>
      <c r="J34" t="s">
        <v>304</v>
      </c>
      <c r="N34" t="s">
        <v>305</v>
      </c>
      <c r="P34">
        <v>60637</v>
      </c>
      <c r="Q34" t="s">
        <v>33</v>
      </c>
      <c r="R34" t="s">
        <v>34</v>
      </c>
      <c r="S34" t="s">
        <v>306</v>
      </c>
      <c r="T34" t="s">
        <v>307</v>
      </c>
      <c r="U34" t="s">
        <v>76</v>
      </c>
      <c r="Z34" t="s">
        <v>77</v>
      </c>
      <c r="AA34" t="s">
        <v>78</v>
      </c>
      <c r="AB34" t="s">
        <v>79</v>
      </c>
      <c r="AC34" t="s">
        <v>80</v>
      </c>
    </row>
    <row r="35" spans="1:29" x14ac:dyDescent="0.3">
      <c r="A35">
        <v>1427</v>
      </c>
      <c r="C35" s="1" t="s">
        <v>376</v>
      </c>
      <c r="D35" t="s">
        <v>308</v>
      </c>
      <c r="E35" t="s">
        <v>309</v>
      </c>
      <c r="F35" t="s">
        <v>310</v>
      </c>
      <c r="G35" t="s">
        <v>400</v>
      </c>
      <c r="H35" t="s">
        <v>311</v>
      </c>
      <c r="I35" t="s">
        <v>312</v>
      </c>
      <c r="J35" t="s">
        <v>313</v>
      </c>
      <c r="N35" t="s">
        <v>314</v>
      </c>
      <c r="P35" t="s">
        <v>315</v>
      </c>
      <c r="Q35" t="s">
        <v>33</v>
      </c>
      <c r="R35" t="s">
        <v>34</v>
      </c>
      <c r="S35" t="s">
        <v>316</v>
      </c>
      <c r="T35" t="s">
        <v>317</v>
      </c>
      <c r="U35" t="s">
        <v>145</v>
      </c>
      <c r="Z35" t="s">
        <v>146</v>
      </c>
      <c r="AA35" t="s">
        <v>147</v>
      </c>
      <c r="AB35" t="s">
        <v>148</v>
      </c>
      <c r="AC35" t="s">
        <v>149</v>
      </c>
    </row>
    <row r="36" spans="1:29" x14ac:dyDescent="0.3">
      <c r="A36">
        <v>1429</v>
      </c>
      <c r="C36" s="1" t="s">
        <v>378</v>
      </c>
      <c r="D36" t="s">
        <v>318</v>
      </c>
      <c r="E36" t="s">
        <v>319</v>
      </c>
      <c r="F36" t="s">
        <v>320</v>
      </c>
      <c r="G36" t="s">
        <v>406</v>
      </c>
      <c r="H36" t="s">
        <v>321</v>
      </c>
      <c r="J36" t="s">
        <v>322</v>
      </c>
      <c r="N36" t="s">
        <v>323</v>
      </c>
      <c r="P36" t="s">
        <v>324</v>
      </c>
      <c r="Q36" t="s">
        <v>33</v>
      </c>
      <c r="R36" t="s">
        <v>297</v>
      </c>
      <c r="S36" t="s">
        <v>325</v>
      </c>
      <c r="T36" t="s">
        <v>326</v>
      </c>
      <c r="U36" t="s">
        <v>203</v>
      </c>
      <c r="Z36" t="s">
        <v>204</v>
      </c>
      <c r="AA36" t="s">
        <v>205</v>
      </c>
      <c r="AB36" t="s">
        <v>206</v>
      </c>
      <c r="AC36" t="s">
        <v>207</v>
      </c>
    </row>
    <row r="37" spans="1:29" x14ac:dyDescent="0.3">
      <c r="A37">
        <v>1433</v>
      </c>
      <c r="C37" s="1" t="s">
        <v>376</v>
      </c>
      <c r="D37" t="s">
        <v>327</v>
      </c>
      <c r="E37" t="s">
        <v>328</v>
      </c>
      <c r="F37" t="s">
        <v>28</v>
      </c>
      <c r="G37" t="s">
        <v>386</v>
      </c>
      <c r="H37" t="s">
        <v>329</v>
      </c>
      <c r="M37" t="s">
        <v>30</v>
      </c>
      <c r="N37" t="s">
        <v>31</v>
      </c>
      <c r="P37" t="s">
        <v>32</v>
      </c>
      <c r="Q37" t="s">
        <v>33</v>
      </c>
      <c r="R37" t="s">
        <v>34</v>
      </c>
      <c r="S37" t="s">
        <v>330</v>
      </c>
      <c r="T37" t="s">
        <v>331</v>
      </c>
      <c r="U37" t="s">
        <v>116</v>
      </c>
      <c r="Z37" t="s">
        <v>117</v>
      </c>
      <c r="AA37" t="s">
        <v>118</v>
      </c>
      <c r="AB37" t="s">
        <v>119</v>
      </c>
      <c r="AC37" t="s">
        <v>120</v>
      </c>
    </row>
    <row r="38" spans="1:29" x14ac:dyDescent="0.3">
      <c r="A38">
        <v>1435</v>
      </c>
      <c r="C38" s="1" t="s">
        <v>378</v>
      </c>
      <c r="D38" t="s">
        <v>332</v>
      </c>
      <c r="E38" t="s">
        <v>333</v>
      </c>
      <c r="F38" t="s">
        <v>44</v>
      </c>
      <c r="G38" t="s">
        <v>391</v>
      </c>
      <c r="H38" t="s">
        <v>334</v>
      </c>
      <c r="J38" t="s">
        <v>46</v>
      </c>
      <c r="N38" t="s">
        <v>47</v>
      </c>
      <c r="P38" t="s">
        <v>48</v>
      </c>
      <c r="Q38" t="s">
        <v>33</v>
      </c>
      <c r="R38" t="s">
        <v>34</v>
      </c>
      <c r="S38" t="s">
        <v>335</v>
      </c>
      <c r="T38" t="s">
        <v>336</v>
      </c>
      <c r="U38" t="s">
        <v>116</v>
      </c>
      <c r="Z38" t="s">
        <v>117</v>
      </c>
      <c r="AA38" t="s">
        <v>118</v>
      </c>
      <c r="AB38" t="s">
        <v>119</v>
      </c>
      <c r="AC38" t="s">
        <v>120</v>
      </c>
    </row>
    <row r="39" spans="1:29" x14ac:dyDescent="0.3">
      <c r="A39">
        <v>1461</v>
      </c>
      <c r="C39" s="1" t="s">
        <v>378</v>
      </c>
      <c r="D39" t="s">
        <v>337</v>
      </c>
      <c r="E39" t="s">
        <v>338</v>
      </c>
      <c r="F39" t="s">
        <v>339</v>
      </c>
      <c r="G39" t="s">
        <v>400</v>
      </c>
      <c r="H39" t="s">
        <v>340</v>
      </c>
      <c r="J39" t="s">
        <v>313</v>
      </c>
      <c r="N39" t="s">
        <v>314</v>
      </c>
      <c r="P39" t="s">
        <v>315</v>
      </c>
      <c r="Q39" t="s">
        <v>33</v>
      </c>
      <c r="R39" t="s">
        <v>34</v>
      </c>
      <c r="S39" t="s">
        <v>341</v>
      </c>
      <c r="T39" t="s">
        <v>342</v>
      </c>
      <c r="U39" t="s">
        <v>37</v>
      </c>
      <c r="Z39" t="s">
        <v>38</v>
      </c>
      <c r="AA39" t="s">
        <v>39</v>
      </c>
      <c r="AB39" t="s">
        <v>40</v>
      </c>
      <c r="AC39" t="s">
        <v>41</v>
      </c>
    </row>
    <row r="40" spans="1:29" x14ac:dyDescent="0.3">
      <c r="A40">
        <v>1462</v>
      </c>
      <c r="C40" s="1" t="s">
        <v>378</v>
      </c>
      <c r="D40" t="s">
        <v>343</v>
      </c>
      <c r="E40" t="s">
        <v>344</v>
      </c>
      <c r="F40" t="s">
        <v>28</v>
      </c>
      <c r="G40" t="s">
        <v>386</v>
      </c>
      <c r="H40" t="s">
        <v>66</v>
      </c>
      <c r="I40" t="s">
        <v>345</v>
      </c>
      <c r="M40" t="s">
        <v>30</v>
      </c>
      <c r="N40" t="s">
        <v>31</v>
      </c>
      <c r="P40" t="s">
        <v>32</v>
      </c>
      <c r="Q40" t="s">
        <v>33</v>
      </c>
      <c r="R40" t="s">
        <v>34</v>
      </c>
      <c r="S40" t="s">
        <v>346</v>
      </c>
      <c r="T40" t="s">
        <v>347</v>
      </c>
      <c r="U40" t="s">
        <v>37</v>
      </c>
      <c r="Z40" t="s">
        <v>38</v>
      </c>
      <c r="AA40" t="s">
        <v>39</v>
      </c>
      <c r="AB40" t="s">
        <v>40</v>
      </c>
      <c r="AC40" t="s">
        <v>41</v>
      </c>
    </row>
    <row r="41" spans="1:29" x14ac:dyDescent="0.3">
      <c r="A41">
        <v>1481</v>
      </c>
      <c r="C41" s="1" t="s">
        <v>378</v>
      </c>
      <c r="D41" t="s">
        <v>290</v>
      </c>
      <c r="E41" t="s">
        <v>348</v>
      </c>
      <c r="F41" t="s">
        <v>349</v>
      </c>
      <c r="G41" t="s">
        <v>401</v>
      </c>
      <c r="H41" t="s">
        <v>350</v>
      </c>
      <c r="I41" t="s">
        <v>351</v>
      </c>
      <c r="J41" t="s">
        <v>352</v>
      </c>
      <c r="N41" t="s">
        <v>353</v>
      </c>
      <c r="O41" t="s">
        <v>354</v>
      </c>
      <c r="P41">
        <v>20876</v>
      </c>
      <c r="Q41" t="s">
        <v>33</v>
      </c>
      <c r="R41" t="s">
        <v>34</v>
      </c>
      <c r="S41" t="s">
        <v>355</v>
      </c>
      <c r="T41" t="s">
        <v>356</v>
      </c>
      <c r="U41" t="s">
        <v>203</v>
      </c>
      <c r="Z41" t="s">
        <v>204</v>
      </c>
      <c r="AA41" t="s">
        <v>205</v>
      </c>
      <c r="AB41" t="s">
        <v>206</v>
      </c>
      <c r="AC41" t="s">
        <v>207</v>
      </c>
    </row>
    <row r="42" spans="1:29" x14ac:dyDescent="0.3">
      <c r="A42">
        <v>1564</v>
      </c>
      <c r="C42" s="1" t="s">
        <v>378</v>
      </c>
      <c r="D42" t="s">
        <v>357</v>
      </c>
      <c r="E42" t="s">
        <v>358</v>
      </c>
      <c r="F42" t="s">
        <v>58</v>
      </c>
      <c r="G42" t="s">
        <v>386</v>
      </c>
      <c r="H42" t="s">
        <v>359</v>
      </c>
      <c r="I42">
        <v>206</v>
      </c>
      <c r="M42" t="s">
        <v>30</v>
      </c>
      <c r="N42" t="s">
        <v>31</v>
      </c>
      <c r="P42" t="s">
        <v>32</v>
      </c>
      <c r="Q42" t="s">
        <v>33</v>
      </c>
      <c r="R42" t="s">
        <v>34</v>
      </c>
      <c r="S42" t="s">
        <v>360</v>
      </c>
      <c r="T42" t="s">
        <v>361</v>
      </c>
      <c r="U42" t="s">
        <v>203</v>
      </c>
      <c r="Z42" t="s">
        <v>204</v>
      </c>
      <c r="AA42" t="s">
        <v>205</v>
      </c>
      <c r="AB42" t="s">
        <v>206</v>
      </c>
      <c r="AC42" t="s">
        <v>207</v>
      </c>
    </row>
    <row r="43" spans="1:29" x14ac:dyDescent="0.3">
      <c r="A43">
        <v>1565</v>
      </c>
      <c r="C43" s="1" t="s">
        <v>378</v>
      </c>
      <c r="D43" t="s">
        <v>362</v>
      </c>
      <c r="E43" t="s">
        <v>363</v>
      </c>
      <c r="F43" t="s">
        <v>44</v>
      </c>
      <c r="G43" t="s">
        <v>391</v>
      </c>
      <c r="H43" t="s">
        <v>364</v>
      </c>
      <c r="J43" t="s">
        <v>46</v>
      </c>
      <c r="N43" t="s">
        <v>47</v>
      </c>
      <c r="P43" t="s">
        <v>48</v>
      </c>
      <c r="Q43" t="s">
        <v>33</v>
      </c>
      <c r="R43" t="s">
        <v>281</v>
      </c>
      <c r="S43" t="s">
        <v>365</v>
      </c>
      <c r="T43" t="s">
        <v>361</v>
      </c>
      <c r="U43" t="s">
        <v>62</v>
      </c>
      <c r="Z43" t="s">
        <v>63</v>
      </c>
      <c r="AA43" t="s">
        <v>64</v>
      </c>
      <c r="AB43" t="s">
        <v>65</v>
      </c>
      <c r="AC43" t="s">
        <v>66</v>
      </c>
    </row>
    <row r="44" spans="1:29" x14ac:dyDescent="0.3">
      <c r="A44">
        <v>1566</v>
      </c>
      <c r="C44" t="s">
        <v>376</v>
      </c>
      <c r="D44" t="s">
        <v>366</v>
      </c>
      <c r="E44" t="s">
        <v>367</v>
      </c>
      <c r="F44" t="s">
        <v>368</v>
      </c>
      <c r="G44" t="s">
        <v>402</v>
      </c>
      <c r="H44" t="s">
        <v>369</v>
      </c>
      <c r="I44" t="s">
        <v>370</v>
      </c>
      <c r="J44" t="s">
        <v>371</v>
      </c>
      <c r="K44" t="s">
        <v>372</v>
      </c>
      <c r="M44" t="s">
        <v>373</v>
      </c>
      <c r="N44" t="s">
        <v>374</v>
      </c>
      <c r="O44">
        <v>91192</v>
      </c>
      <c r="P44" t="s">
        <v>375</v>
      </c>
      <c r="Q44" t="s">
        <v>376</v>
      </c>
      <c r="R44" t="s">
        <v>297</v>
      </c>
      <c r="S44" t="s">
        <v>377</v>
      </c>
      <c r="T44" t="s">
        <v>361</v>
      </c>
      <c r="U44" t="s">
        <v>145</v>
      </c>
      <c r="Z44" t="s">
        <v>146</v>
      </c>
      <c r="AA44" t="s">
        <v>147</v>
      </c>
      <c r="AB44" t="s">
        <v>148</v>
      </c>
      <c r="AC44" t="s">
        <v>149</v>
      </c>
    </row>
    <row r="46" spans="1:29" s="3" customFormat="1" x14ac:dyDescent="0.3">
      <c r="A46" s="3" t="s">
        <v>383</v>
      </c>
      <c r="E46" s="3" t="s">
        <v>403</v>
      </c>
      <c r="I46" s="3" t="s">
        <v>384</v>
      </c>
    </row>
    <row r="47" spans="1:29" x14ac:dyDescent="0.3">
      <c r="A47" t="s">
        <v>380</v>
      </c>
      <c r="B47">
        <f>COUNTIF(C3:C44,"M")</f>
        <v>34</v>
      </c>
      <c r="C47" s="2">
        <f>B47/B49</f>
        <v>0.80952380952380953</v>
      </c>
      <c r="E47" t="s">
        <v>404</v>
      </c>
      <c r="F47">
        <f>COUNTIF(Q3:Q44,"USA")</f>
        <v>33</v>
      </c>
      <c r="G47" s="2">
        <f>F47/F49</f>
        <v>0.7857142857142857</v>
      </c>
      <c r="I47" t="s">
        <v>386</v>
      </c>
      <c r="J47">
        <f>COUNTIF(G$3:G$44,I47)</f>
        <v>6</v>
      </c>
    </row>
    <row r="48" spans="1:29" x14ac:dyDescent="0.3">
      <c r="A48" t="s">
        <v>381</v>
      </c>
      <c r="B48">
        <f>COUNTIF(C3:C44,"F")</f>
        <v>8</v>
      </c>
      <c r="C48" s="2">
        <f>B48/B49</f>
        <v>0.19047619047619047</v>
      </c>
      <c r="E48" t="s">
        <v>405</v>
      </c>
      <c r="F48">
        <f>B49-F47</f>
        <v>9</v>
      </c>
      <c r="G48" s="2">
        <f>F48/F49</f>
        <v>0.21428571428571427</v>
      </c>
      <c r="I48" t="s">
        <v>390</v>
      </c>
      <c r="J48">
        <f>COUNTIF(G$3:G$44,I48)</f>
        <v>4</v>
      </c>
    </row>
    <row r="49" spans="1:10" x14ac:dyDescent="0.3">
      <c r="A49" t="s">
        <v>382</v>
      </c>
      <c r="B49">
        <f>B47+B48</f>
        <v>42</v>
      </c>
      <c r="F49">
        <f>B49</f>
        <v>42</v>
      </c>
      <c r="I49" t="s">
        <v>389</v>
      </c>
      <c r="J49">
        <f>COUNTIF(G$3:G$44,I49)</f>
        <v>4</v>
      </c>
    </row>
    <row r="50" spans="1:10" x14ac:dyDescent="0.3">
      <c r="I50" t="s">
        <v>392</v>
      </c>
      <c r="J50">
        <f>COUNTIF(G$3:G$44,I50)</f>
        <v>4</v>
      </c>
    </row>
    <row r="51" spans="1:10" x14ac:dyDescent="0.3">
      <c r="I51" t="s">
        <v>391</v>
      </c>
      <c r="J51">
        <f>COUNTIF(G$3:G$44,I51)</f>
        <v>4</v>
      </c>
    </row>
    <row r="52" spans="1:10" x14ac:dyDescent="0.3">
      <c r="I52" t="s">
        <v>385</v>
      </c>
      <c r="J52">
        <f>COUNTIF(G$3:G$44,I52)</f>
        <v>4</v>
      </c>
    </row>
    <row r="53" spans="1:10" x14ac:dyDescent="0.3">
      <c r="I53" t="s">
        <v>388</v>
      </c>
      <c r="J53">
        <f>COUNTIF(G$3:G$44,I53)</f>
        <v>3</v>
      </c>
    </row>
    <row r="54" spans="1:10" x14ac:dyDescent="0.3">
      <c r="I54" t="s">
        <v>400</v>
      </c>
      <c r="J54">
        <f>COUNTIF(G$3:G$44,I54)</f>
        <v>2</v>
      </c>
    </row>
    <row r="55" spans="1:10" x14ac:dyDescent="0.3">
      <c r="I55" t="s">
        <v>396</v>
      </c>
      <c r="J55">
        <f>COUNTIF(G$3:G$44,I55)</f>
        <v>1</v>
      </c>
    </row>
    <row r="56" spans="1:10" x14ac:dyDescent="0.3">
      <c r="I56" t="s">
        <v>395</v>
      </c>
      <c r="J56">
        <f>COUNTIF(G$3:G$44,I56)</f>
        <v>1</v>
      </c>
    </row>
    <row r="57" spans="1:10" x14ac:dyDescent="0.3">
      <c r="I57" t="s">
        <v>401</v>
      </c>
      <c r="J57">
        <f>COUNTIF(G$3:G$44,I57)</f>
        <v>1</v>
      </c>
    </row>
    <row r="58" spans="1:10" x14ac:dyDescent="0.3">
      <c r="I58" t="s">
        <v>394</v>
      </c>
      <c r="J58">
        <f>COUNTIF(G$3:G$44,I58)</f>
        <v>1</v>
      </c>
    </row>
    <row r="59" spans="1:10" x14ac:dyDescent="0.3">
      <c r="I59" t="s">
        <v>398</v>
      </c>
      <c r="J59">
        <f>COUNTIF(G$3:G$44,I59)</f>
        <v>1</v>
      </c>
    </row>
    <row r="60" spans="1:10" x14ac:dyDescent="0.3">
      <c r="I60" t="s">
        <v>387</v>
      </c>
      <c r="J60">
        <f>COUNTIF(G$3:G$44,I60)</f>
        <v>1</v>
      </c>
    </row>
    <row r="61" spans="1:10" x14ac:dyDescent="0.3">
      <c r="I61" t="s">
        <v>393</v>
      </c>
      <c r="J61">
        <f>COUNTIF(G$3:G$44,I61)</f>
        <v>1</v>
      </c>
    </row>
    <row r="62" spans="1:10" x14ac:dyDescent="0.3">
      <c r="I62" t="s">
        <v>406</v>
      </c>
      <c r="J62">
        <f>COUNTIF(G$3:G$44,I62)</f>
        <v>1</v>
      </c>
    </row>
    <row r="63" spans="1:10" x14ac:dyDescent="0.3">
      <c r="I63" t="s">
        <v>402</v>
      </c>
      <c r="J63">
        <f>COUNTIF(G$3:G$44,I63)</f>
        <v>1</v>
      </c>
    </row>
    <row r="64" spans="1:10" x14ac:dyDescent="0.3">
      <c r="I64" t="s">
        <v>397</v>
      </c>
      <c r="J64">
        <f>COUNTIF(G$3:G$44,I64)</f>
        <v>1</v>
      </c>
    </row>
    <row r="65" spans="9:10" x14ac:dyDescent="0.3">
      <c r="I65" t="s">
        <v>399</v>
      </c>
      <c r="J65">
        <f>COUNTIF(G$3:G$44,I65)</f>
        <v>1</v>
      </c>
    </row>
  </sheetData>
  <sortState ref="I47:J65">
    <sortCondition descending="1" ref="J47:J65"/>
    <sortCondition ref="I47:I65"/>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rchive_x0020_Date xmlns="CDC34F9C-9622-42FE-9F1C-CE008AC7DF6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1335990076D1D4AAE41528C0A679FB8" ma:contentTypeVersion="" ma:contentTypeDescription="Create a new document." ma:contentTypeScope="" ma:versionID="1c42e1b35dcc3344e5ed309329962c18">
  <xsd:schema xmlns:xsd="http://www.w3.org/2001/XMLSchema" xmlns:xs="http://www.w3.org/2001/XMLSchema" xmlns:p="http://schemas.microsoft.com/office/2006/metadata/properties" xmlns:ns2="CDC34F9C-9622-42FE-9F1C-CE008AC7DF6D" targetNamespace="http://schemas.microsoft.com/office/2006/metadata/properties" ma:root="true" ma:fieldsID="7a94d2a57fcb30f326e835b0379bc2a5" ns2:_="">
    <xsd:import namespace="CDC34F9C-9622-42FE-9F1C-CE008AC7DF6D"/>
    <xsd:element name="properties">
      <xsd:complexType>
        <xsd:sequence>
          <xsd:element name="documentManagement">
            <xsd:complexType>
              <xsd:all>
                <xsd:element ref="ns2:Archive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34F9C-9622-42FE-9F1C-CE008AC7DF6D" elementFormDefault="qualified">
    <xsd:import namespace="http://schemas.microsoft.com/office/2006/documentManagement/types"/>
    <xsd:import namespace="http://schemas.microsoft.com/office/infopath/2007/PartnerControls"/>
    <xsd:element name="Archive_x0020_Date" ma:index="8" nillable="true" ma:displayName="Archive Date" ma:format="DateOnly" ma:internalName="Archive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58A459-8408-4E9E-9EA5-BF933FBA1152}">
  <ds:schemaRefs>
    <ds:schemaRef ds:uri="http://www.w3.org/XML/1998/namespace"/>
    <ds:schemaRef ds:uri="http://purl.org/dc/terms/"/>
    <ds:schemaRef ds:uri="http://schemas.microsoft.com/office/2006/documentManagement/types"/>
    <ds:schemaRef ds:uri="CDC34F9C-9622-42FE-9F1C-CE008AC7DF6D"/>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F8FFFAA1-109E-469F-AAD9-6BE5A8754D84}">
  <ds:schemaRefs>
    <ds:schemaRef ds:uri="http://schemas.microsoft.com/sharepoint/v3/contenttype/forms"/>
  </ds:schemaRefs>
</ds:datastoreItem>
</file>

<file path=customXml/itemProps3.xml><?xml version="1.0" encoding="utf-8"?>
<ds:datastoreItem xmlns:ds="http://schemas.openxmlformats.org/officeDocument/2006/customXml" ds:itemID="{F12309E8-6D2D-443F-8FBF-6A4EE7A17D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C34F9C-9622-42FE-9F1C-CE008AC7DF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invited_extract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McCausey, Amy</dc:creator>
  <cp:lastModifiedBy>Raubenheimer, Tor O.</cp:lastModifiedBy>
  <dcterms:created xsi:type="dcterms:W3CDTF">2019-06-14T15:49:10Z</dcterms:created>
  <dcterms:modified xsi:type="dcterms:W3CDTF">2019-06-14T16:32:46Z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0x01010001335990076D1D4AAE41528C0A679FB8</vt:lpwstr>
  </property>
</Properties>
</file>